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drawings/drawing68.xml" ContentType="application/vnd.openxmlformats-officedocument.drawing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worksheets/sheet69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drawings/drawing69.xml" ContentType="application/vnd.openxmlformats-officedocument.drawing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58.xml" ContentType="application/vnd.openxmlformats-officedocument.drawing+xml"/>
  <Override PartName="/xl/drawings/drawing76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7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61.xml" ContentType="application/vnd.openxmlformats-officedocument.drawing+xml"/>
  <Override PartName="/xl/drawings/drawing70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drawings/drawing74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drawings/drawing6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730" windowHeight="10425" firstSheet="67" activeTab="75"/>
  </bookViews>
  <sheets>
    <sheet name="ต.ค.55" sheetId="1" r:id="rId1"/>
    <sheet name="พ.ย.55" sheetId="2" r:id="rId2"/>
    <sheet name="ธ.ค.55" sheetId="3" r:id="rId3"/>
    <sheet name="ม.ค. 56" sheetId="4" r:id="rId4"/>
    <sheet name="ก.พ. 56" sheetId="5" r:id="rId5"/>
    <sheet name="มี.ค. 56" sheetId="6" r:id="rId6"/>
    <sheet name="เม.ย. 56" sheetId="7" r:id="rId7"/>
    <sheet name="พ.ค. 56" sheetId="8" r:id="rId8"/>
    <sheet name="มิ.ย. 56" sheetId="9" r:id="rId9"/>
    <sheet name="ก.ค. 56" sheetId="10" r:id="rId10"/>
    <sheet name="ส.ค. 56" sheetId="11" r:id="rId11"/>
    <sheet name="ก.ย. 56" sheetId="12" r:id="rId12"/>
    <sheet name="ต.ค. 56" sheetId="13" r:id="rId13"/>
    <sheet name="พ.ย. 56" sheetId="14" r:id="rId14"/>
    <sheet name="ธ.ค. 56" sheetId="15" r:id="rId15"/>
    <sheet name="ม.ค. 57" sheetId="16" r:id="rId16"/>
    <sheet name="ก.พ. 57" sheetId="17" r:id="rId17"/>
    <sheet name="มี.ค. 57" sheetId="18" r:id="rId18"/>
    <sheet name="เม.ย. 57" sheetId="19" r:id="rId19"/>
    <sheet name="พ.ค. 57" sheetId="20" r:id="rId20"/>
    <sheet name="มิ.ย. 57" sheetId="21" r:id="rId21"/>
    <sheet name="ก.ค. 57" sheetId="22" r:id="rId22"/>
    <sheet name="ส.ค. 57" sheetId="23" r:id="rId23"/>
    <sheet name="ก.ย. 57" sheetId="24" r:id="rId24"/>
    <sheet name="ต.ค. 57" sheetId="25" r:id="rId25"/>
    <sheet name="พ.ย. 57" sheetId="27" r:id="rId26"/>
    <sheet name="ธ.ค. 57" sheetId="28" r:id="rId27"/>
    <sheet name="ม.ค. 58" sheetId="29" r:id="rId28"/>
    <sheet name="ก.พ. 58" sheetId="30" r:id="rId29"/>
    <sheet name="มี.ค. 58" sheetId="31" r:id="rId30"/>
    <sheet name="เม.ย. 58" sheetId="32" r:id="rId31"/>
    <sheet name="พ.ค. 58" sheetId="33" r:id="rId32"/>
    <sheet name="มิ.ย. 58" sheetId="34" r:id="rId33"/>
    <sheet name="ก.ค. 58" sheetId="35" r:id="rId34"/>
    <sheet name="ส.ค. 58" sheetId="36" r:id="rId35"/>
    <sheet name="ก.ย. 58" sheetId="38" r:id="rId36"/>
    <sheet name="ต.ค. 58" sheetId="37" r:id="rId37"/>
    <sheet name="พ.ย. 58" sheetId="39" r:id="rId38"/>
    <sheet name="ธ.ค. 58" sheetId="40" r:id="rId39"/>
    <sheet name="ม.ค. 59" sheetId="41" r:id="rId40"/>
    <sheet name="ก.พ. 59" sheetId="42" r:id="rId41"/>
    <sheet name="มี.ค. 59" sheetId="43" r:id="rId42"/>
    <sheet name="เม.ย. 59" sheetId="44" r:id="rId43"/>
    <sheet name="พ.ค. 59" sheetId="45" r:id="rId44"/>
    <sheet name="มิ.ย. 59" sheetId="46" r:id="rId45"/>
    <sheet name="ก.ค. 59" sheetId="47" r:id="rId46"/>
    <sheet name="ส.ค. 59" sheetId="48" r:id="rId47"/>
    <sheet name="ก.ย. 59" sheetId="49" r:id="rId48"/>
    <sheet name="ต.ค. 59" sheetId="50" r:id="rId49"/>
    <sheet name="พ.ย. 59" sheetId="51" r:id="rId50"/>
    <sheet name="ธ.ค. 59" sheetId="52" r:id="rId51"/>
    <sheet name="ม.ค. 60" sheetId="53" r:id="rId52"/>
    <sheet name="ก.พ. 60" sheetId="54" r:id="rId53"/>
    <sheet name="มี.ค. 60" sheetId="55" r:id="rId54"/>
    <sheet name="เม.ย. 60" sheetId="56" r:id="rId55"/>
    <sheet name="พ.ค. 60" sheetId="57" r:id="rId56"/>
    <sheet name="มิ.ย. 60" sheetId="58" r:id="rId57"/>
    <sheet name="ก.ค. 60" sheetId="59" r:id="rId58"/>
    <sheet name="ก.ค. 60 (DMY-31.7.60)" sheetId="61" r:id="rId59"/>
    <sheet name="ส.ค. 60" sheetId="62" r:id="rId60"/>
    <sheet name="ก.ย. 60" sheetId="63" r:id="rId61"/>
    <sheet name="ต.ค. 60" sheetId="64" r:id="rId62"/>
    <sheet name="พ.ย. 60" sheetId="65" r:id="rId63"/>
    <sheet name="ธ.ค. 60" sheetId="66" r:id="rId64"/>
    <sheet name="ม.ค. 61" sheetId="67" r:id="rId65"/>
    <sheet name="ก.พ. 61" sheetId="68" r:id="rId66"/>
    <sheet name="มี.ค. 61" sheetId="69" r:id="rId67"/>
    <sheet name="เม.ย. 61" sheetId="70" r:id="rId68"/>
    <sheet name="พ.ค. 61" sheetId="71" r:id="rId69"/>
    <sheet name="มิ.ย. 61" sheetId="72" r:id="rId70"/>
    <sheet name="ก.ค. 61" sheetId="73" r:id="rId71"/>
    <sheet name="ส.ค. 61" sheetId="74" r:id="rId72"/>
    <sheet name="ก.ย. 61" sheetId="75" r:id="rId73"/>
    <sheet name="ต.ค. 61" sheetId="76" r:id="rId74"/>
    <sheet name="พ.ย. 61" sheetId="77" r:id="rId75"/>
    <sheet name="ธ.ค. 61.." sheetId="79" r:id="rId76"/>
    <sheet name="Code..." sheetId="26" r:id="rId77"/>
  </sheets>
  <calcPr calcId="125725"/>
</workbook>
</file>

<file path=xl/calcChain.xml><?xml version="1.0" encoding="utf-8"?>
<calcChain xmlns="http://schemas.openxmlformats.org/spreadsheetml/2006/main">
  <c r="AA23" i="79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L21"/>
  <c r="C21" s="1"/>
  <c r="E21" s="1"/>
  <c r="AD21" s="1"/>
  <c r="D21"/>
  <c r="AC19"/>
  <c r="AB19"/>
  <c r="U19"/>
  <c r="T19"/>
  <c r="M19"/>
  <c r="D19" s="1"/>
  <c r="L19"/>
  <c r="C19" s="1"/>
  <c r="AC17"/>
  <c r="AB17"/>
  <c r="U17"/>
  <c r="T17"/>
  <c r="M17"/>
  <c r="D17" s="1"/>
  <c r="L17"/>
  <c r="C17" s="1"/>
  <c r="E17" s="1"/>
  <c r="AD17" s="1"/>
  <c r="AC15"/>
  <c r="AB15"/>
  <c r="U15"/>
  <c r="T15"/>
  <c r="C15" s="1"/>
  <c r="M15"/>
  <c r="D15" s="1"/>
  <c r="L15"/>
  <c r="AC13"/>
  <c r="AB13"/>
  <c r="U13"/>
  <c r="T13"/>
  <c r="M13"/>
  <c r="L13"/>
  <c r="AC11"/>
  <c r="D11" s="1"/>
  <c r="AB11"/>
  <c r="U11"/>
  <c r="T11"/>
  <c r="M11"/>
  <c r="L11"/>
  <c r="C11"/>
  <c r="E11" s="1"/>
  <c r="AD11" s="1"/>
  <c r="AC9"/>
  <c r="AB9"/>
  <c r="U9"/>
  <c r="U23" s="1"/>
  <c r="T9"/>
  <c r="M9"/>
  <c r="D9" s="1"/>
  <c r="L9"/>
  <c r="C9" s="1"/>
  <c r="AC7"/>
  <c r="AC23" s="1"/>
  <c r="AB7"/>
  <c r="AB23" s="1"/>
  <c r="U7"/>
  <c r="T7"/>
  <c r="C7" s="1"/>
  <c r="M7"/>
  <c r="D7" s="1"/>
  <c r="L7"/>
  <c r="AA23" i="77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D19" s="1"/>
  <c r="T19"/>
  <c r="M19"/>
  <c r="L19"/>
  <c r="C19" s="1"/>
  <c r="E19" s="1"/>
  <c r="AD19" s="1"/>
  <c r="AC17"/>
  <c r="D17" s="1"/>
  <c r="AB17"/>
  <c r="U17"/>
  <c r="T17"/>
  <c r="M17"/>
  <c r="L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E13" s="1"/>
  <c r="AD13" s="1"/>
  <c r="AC11"/>
  <c r="AB11"/>
  <c r="U11"/>
  <c r="D11" s="1"/>
  <c r="T11"/>
  <c r="M11"/>
  <c r="L11"/>
  <c r="C11" s="1"/>
  <c r="E11" s="1"/>
  <c r="AD11" s="1"/>
  <c r="AC9"/>
  <c r="AC23" s="1"/>
  <c r="AB9"/>
  <c r="U9"/>
  <c r="T9"/>
  <c r="M9"/>
  <c r="L9"/>
  <c r="C9"/>
  <c r="AC7"/>
  <c r="AB7"/>
  <c r="AB23" s="1"/>
  <c r="U7"/>
  <c r="T7"/>
  <c r="T23" s="1"/>
  <c r="M7"/>
  <c r="D7" s="1"/>
  <c r="L7"/>
  <c r="AA23" i="76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M23" s="1"/>
  <c r="L13"/>
  <c r="C13" s="1"/>
  <c r="AC11"/>
  <c r="AB11"/>
  <c r="U11"/>
  <c r="T11"/>
  <c r="C11" s="1"/>
  <c r="E11" s="1"/>
  <c r="AD11" s="1"/>
  <c r="M11"/>
  <c r="D11" s="1"/>
  <c r="L11"/>
  <c r="AC9"/>
  <c r="AC23" s="1"/>
  <c r="AB9"/>
  <c r="AB23" s="1"/>
  <c r="U9"/>
  <c r="T9"/>
  <c r="M9"/>
  <c r="L9"/>
  <c r="C9"/>
  <c r="AC7"/>
  <c r="AB7"/>
  <c r="U7"/>
  <c r="T7"/>
  <c r="M7"/>
  <c r="L7"/>
  <c r="L23" s="1"/>
  <c r="AA23" i="75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M23" s="1"/>
  <c r="L13"/>
  <c r="C13" s="1"/>
  <c r="AC11"/>
  <c r="AB11"/>
  <c r="U11"/>
  <c r="U23" s="1"/>
  <c r="T11"/>
  <c r="C11" s="1"/>
  <c r="E11" s="1"/>
  <c r="AD11" s="1"/>
  <c r="M11"/>
  <c r="D11" s="1"/>
  <c r="L11"/>
  <c r="AC9"/>
  <c r="AC23" s="1"/>
  <c r="AB9"/>
  <c r="AB23" s="1"/>
  <c r="U9"/>
  <c r="T9"/>
  <c r="M9"/>
  <c r="D9" s="1"/>
  <c r="L9"/>
  <c r="C9"/>
  <c r="AC7"/>
  <c r="AB7"/>
  <c r="U7"/>
  <c r="T7"/>
  <c r="M7"/>
  <c r="L7"/>
  <c r="L23" s="1"/>
  <c r="D7"/>
  <c r="AA23" i="74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M23" s="1"/>
  <c r="L13"/>
  <c r="C13" s="1"/>
  <c r="AC11"/>
  <c r="AB11"/>
  <c r="U11"/>
  <c r="T11"/>
  <c r="M11"/>
  <c r="D11" s="1"/>
  <c r="L11"/>
  <c r="AC9"/>
  <c r="AC23" s="1"/>
  <c r="AB9"/>
  <c r="AB23" s="1"/>
  <c r="U9"/>
  <c r="T9"/>
  <c r="M9"/>
  <c r="D9" s="1"/>
  <c r="L9"/>
  <c r="C9"/>
  <c r="AC7"/>
  <c r="AB7"/>
  <c r="U7"/>
  <c r="D7" s="1"/>
  <c r="T7"/>
  <c r="M7"/>
  <c r="L7"/>
  <c r="AA23" i="73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D19" s="1"/>
  <c r="T19"/>
  <c r="M19"/>
  <c r="L19"/>
  <c r="C19" s="1"/>
  <c r="AC17"/>
  <c r="AB17"/>
  <c r="U17"/>
  <c r="T17"/>
  <c r="M17"/>
  <c r="L17"/>
  <c r="D17"/>
  <c r="C17"/>
  <c r="E17" s="1"/>
  <c r="AD17" s="1"/>
  <c r="AC15"/>
  <c r="AB15"/>
  <c r="U15"/>
  <c r="T15"/>
  <c r="M15"/>
  <c r="D15" s="1"/>
  <c r="L15"/>
  <c r="C15" s="1"/>
  <c r="AC13"/>
  <c r="AB13"/>
  <c r="U13"/>
  <c r="U23" s="1"/>
  <c r="T13"/>
  <c r="M13"/>
  <c r="M23" s="1"/>
  <c r="L13"/>
  <c r="C13" s="1"/>
  <c r="AC11"/>
  <c r="AB11"/>
  <c r="U11"/>
  <c r="D11" s="1"/>
  <c r="T11"/>
  <c r="M11"/>
  <c r="L11"/>
  <c r="C11" s="1"/>
  <c r="E11" s="1"/>
  <c r="AD11" s="1"/>
  <c r="AC9"/>
  <c r="AC23" s="1"/>
  <c r="AB9"/>
  <c r="U9"/>
  <c r="T9"/>
  <c r="T23" s="1"/>
  <c r="M9"/>
  <c r="D9" s="1"/>
  <c r="L9"/>
  <c r="C9"/>
  <c r="AC7"/>
  <c r="AB7"/>
  <c r="U7"/>
  <c r="T7"/>
  <c r="M7"/>
  <c r="D7" s="1"/>
  <c r="L7"/>
  <c r="C7" s="1"/>
  <c r="AA23" i="72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D19" s="1"/>
  <c r="T19"/>
  <c r="M19"/>
  <c r="L19"/>
  <c r="C19" s="1"/>
  <c r="AC17"/>
  <c r="AB17"/>
  <c r="U17"/>
  <c r="T17"/>
  <c r="M17"/>
  <c r="L17"/>
  <c r="D17"/>
  <c r="C17"/>
  <c r="E17" s="1"/>
  <c r="AD17" s="1"/>
  <c r="AC15"/>
  <c r="AB15"/>
  <c r="U15"/>
  <c r="T15"/>
  <c r="M15"/>
  <c r="D15" s="1"/>
  <c r="L15"/>
  <c r="C15" s="1"/>
  <c r="AC13"/>
  <c r="AB13"/>
  <c r="U13"/>
  <c r="U23" s="1"/>
  <c r="T13"/>
  <c r="M13"/>
  <c r="L13"/>
  <c r="C13" s="1"/>
  <c r="AC11"/>
  <c r="AB11"/>
  <c r="U11"/>
  <c r="D11" s="1"/>
  <c r="T11"/>
  <c r="M11"/>
  <c r="L11"/>
  <c r="C11" s="1"/>
  <c r="E11" s="1"/>
  <c r="AD11" s="1"/>
  <c r="AC9"/>
  <c r="AC23" s="1"/>
  <c r="AB9"/>
  <c r="U9"/>
  <c r="T9"/>
  <c r="T23" s="1"/>
  <c r="M9"/>
  <c r="L9"/>
  <c r="D9"/>
  <c r="C9"/>
  <c r="E9" s="1"/>
  <c r="AD9" s="1"/>
  <c r="AC7"/>
  <c r="AB7"/>
  <c r="AB23" s="1"/>
  <c r="U7"/>
  <c r="T7"/>
  <c r="M7"/>
  <c r="L7"/>
  <c r="C7" s="1"/>
  <c r="D7"/>
  <c r="AA23" i="71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T11"/>
  <c r="C11" s="1"/>
  <c r="E11" s="1"/>
  <c r="AD11" s="1"/>
  <c r="M11"/>
  <c r="D11" s="1"/>
  <c r="L11"/>
  <c r="AC9"/>
  <c r="AC23" s="1"/>
  <c r="AB9"/>
  <c r="U9"/>
  <c r="T9"/>
  <c r="M9"/>
  <c r="M23" s="1"/>
  <c r="L9"/>
  <c r="C9"/>
  <c r="AC7"/>
  <c r="AB7"/>
  <c r="U7"/>
  <c r="T7"/>
  <c r="M7"/>
  <c r="L7"/>
  <c r="L23" s="1"/>
  <c r="AA23" i="70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D15" s="1"/>
  <c r="L15"/>
  <c r="C15" s="1"/>
  <c r="AC13"/>
  <c r="AB13"/>
  <c r="U13"/>
  <c r="T13"/>
  <c r="T23" s="1"/>
  <c r="M13"/>
  <c r="D13" s="1"/>
  <c r="L13"/>
  <c r="C13" s="1"/>
  <c r="AC11"/>
  <c r="AB11"/>
  <c r="U11"/>
  <c r="U23" s="1"/>
  <c r="T11"/>
  <c r="C11" s="1"/>
  <c r="M11"/>
  <c r="D11" s="1"/>
  <c r="L11"/>
  <c r="AC9"/>
  <c r="AC23" s="1"/>
  <c r="AB9"/>
  <c r="AB23" s="1"/>
  <c r="U9"/>
  <c r="D9" s="1"/>
  <c r="T9"/>
  <c r="M9"/>
  <c r="L9"/>
  <c r="C9"/>
  <c r="AC7"/>
  <c r="AB7"/>
  <c r="U7"/>
  <c r="T7"/>
  <c r="M7"/>
  <c r="D7" s="1"/>
  <c r="L7"/>
  <c r="L23" s="1"/>
  <c r="AA23" i="69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D19" s="1"/>
  <c r="T19"/>
  <c r="M19"/>
  <c r="L19"/>
  <c r="C19" s="1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U23" s="1"/>
  <c r="T13"/>
  <c r="M13"/>
  <c r="M23" s="1"/>
  <c r="L13"/>
  <c r="C13" s="1"/>
  <c r="AC11"/>
  <c r="AB11"/>
  <c r="U11"/>
  <c r="D11" s="1"/>
  <c r="T11"/>
  <c r="M11"/>
  <c r="L11"/>
  <c r="C11" s="1"/>
  <c r="E11" s="1"/>
  <c r="AD11" s="1"/>
  <c r="AC9"/>
  <c r="AC23" s="1"/>
  <c r="AB9"/>
  <c r="U9"/>
  <c r="T9"/>
  <c r="T23" s="1"/>
  <c r="M9"/>
  <c r="L9"/>
  <c r="D9"/>
  <c r="C9"/>
  <c r="E9" s="1"/>
  <c r="AD9" s="1"/>
  <c r="AC7"/>
  <c r="AB7"/>
  <c r="AB23" s="1"/>
  <c r="U7"/>
  <c r="T7"/>
  <c r="M7"/>
  <c r="L7"/>
  <c r="C7" s="1"/>
  <c r="D7"/>
  <c r="AA23" i="68"/>
  <c r="Z23"/>
  <c r="Y23"/>
  <c r="X23"/>
  <c r="W23"/>
  <c r="V23"/>
  <c r="U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M19"/>
  <c r="L19"/>
  <c r="C19" s="1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T11"/>
  <c r="M11"/>
  <c r="M23" s="1"/>
  <c r="L11"/>
  <c r="C11" s="1"/>
  <c r="AC9"/>
  <c r="AC23" s="1"/>
  <c r="AB9"/>
  <c r="U9"/>
  <c r="T9"/>
  <c r="T23" s="1"/>
  <c r="M9"/>
  <c r="L9"/>
  <c r="D9"/>
  <c r="C9"/>
  <c r="AC7"/>
  <c r="AB7"/>
  <c r="AB23" s="1"/>
  <c r="U7"/>
  <c r="T7"/>
  <c r="M7"/>
  <c r="L7"/>
  <c r="C7" s="1"/>
  <c r="D7"/>
  <c r="AA23" i="67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L21"/>
  <c r="C21" s="1"/>
  <c r="AC19"/>
  <c r="AB19"/>
  <c r="U19"/>
  <c r="D19" s="1"/>
  <c r="T19"/>
  <c r="M19"/>
  <c r="L19"/>
  <c r="C19" s="1"/>
  <c r="E19" s="1"/>
  <c r="AD19" s="1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D11" s="1"/>
  <c r="T11"/>
  <c r="M11"/>
  <c r="L11"/>
  <c r="C11" s="1"/>
  <c r="E11" s="1"/>
  <c r="AD11" s="1"/>
  <c r="AC9"/>
  <c r="AC23" s="1"/>
  <c r="AB9"/>
  <c r="U9"/>
  <c r="T9"/>
  <c r="T23" s="1"/>
  <c r="M9"/>
  <c r="D9" s="1"/>
  <c r="L9"/>
  <c r="C9"/>
  <c r="AC7"/>
  <c r="AB7"/>
  <c r="AB23" s="1"/>
  <c r="U7"/>
  <c r="T7"/>
  <c r="M7"/>
  <c r="D7" s="1"/>
  <c r="L7"/>
  <c r="C7" s="1"/>
  <c r="AA23" i="66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D15" s="1"/>
  <c r="L15"/>
  <c r="C15" s="1"/>
  <c r="AC13"/>
  <c r="AB13"/>
  <c r="U13"/>
  <c r="T13"/>
  <c r="T23" s="1"/>
  <c r="M13"/>
  <c r="M23" s="1"/>
  <c r="L13"/>
  <c r="C13" s="1"/>
  <c r="AC11"/>
  <c r="AB11"/>
  <c r="U11"/>
  <c r="T11"/>
  <c r="C11" s="1"/>
  <c r="M11"/>
  <c r="L11"/>
  <c r="AC9"/>
  <c r="AC23" s="1"/>
  <c r="AB9"/>
  <c r="AB23" s="1"/>
  <c r="U9"/>
  <c r="D9" s="1"/>
  <c r="T9"/>
  <c r="M9"/>
  <c r="L9"/>
  <c r="C9"/>
  <c r="AC7"/>
  <c r="AB7"/>
  <c r="U7"/>
  <c r="T7"/>
  <c r="M7"/>
  <c r="L7"/>
  <c r="L23" s="1"/>
  <c r="D7"/>
  <c r="AA23" i="65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T23" s="1"/>
  <c r="M13"/>
  <c r="D13" s="1"/>
  <c r="L13"/>
  <c r="C13" s="1"/>
  <c r="AC11"/>
  <c r="AB11"/>
  <c r="U11"/>
  <c r="T11"/>
  <c r="C11" s="1"/>
  <c r="M11"/>
  <c r="L11"/>
  <c r="AC9"/>
  <c r="AC23" s="1"/>
  <c r="AB9"/>
  <c r="AB23" s="1"/>
  <c r="U9"/>
  <c r="T9"/>
  <c r="M9"/>
  <c r="D9" s="1"/>
  <c r="L9"/>
  <c r="C9"/>
  <c r="AC7"/>
  <c r="AB7"/>
  <c r="U7"/>
  <c r="T7"/>
  <c r="M7"/>
  <c r="D7" s="1"/>
  <c r="L7"/>
  <c r="L23" s="1"/>
  <c r="AA23" i="64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T11"/>
  <c r="C11" s="1"/>
  <c r="E11" s="1"/>
  <c r="AD11" s="1"/>
  <c r="M11"/>
  <c r="D11" s="1"/>
  <c r="L11"/>
  <c r="AC9"/>
  <c r="AC23" s="1"/>
  <c r="AB9"/>
  <c r="U9"/>
  <c r="D9" s="1"/>
  <c r="T9"/>
  <c r="M9"/>
  <c r="L9"/>
  <c r="C9"/>
  <c r="AC7"/>
  <c r="AB7"/>
  <c r="U7"/>
  <c r="D7" s="1"/>
  <c r="T7"/>
  <c r="M7"/>
  <c r="L7"/>
  <c r="AA23" i="63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T23" s="1"/>
  <c r="M13"/>
  <c r="D13" s="1"/>
  <c r="L13"/>
  <c r="C13" s="1"/>
  <c r="AC11"/>
  <c r="AB11"/>
  <c r="U11"/>
  <c r="U23" s="1"/>
  <c r="T11"/>
  <c r="C11" s="1"/>
  <c r="M11"/>
  <c r="D11" s="1"/>
  <c r="L11"/>
  <c r="AC9"/>
  <c r="AC23" s="1"/>
  <c r="AB9"/>
  <c r="AB23" s="1"/>
  <c r="U9"/>
  <c r="T9"/>
  <c r="M9"/>
  <c r="L9"/>
  <c r="D9"/>
  <c r="C9"/>
  <c r="E9" s="1"/>
  <c r="AD9" s="1"/>
  <c r="AC7"/>
  <c r="AB7"/>
  <c r="U7"/>
  <c r="T7"/>
  <c r="M7"/>
  <c r="L7"/>
  <c r="L23" s="1"/>
  <c r="D7"/>
  <c r="AA23" i="62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C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U23" s="1"/>
  <c r="T11"/>
  <c r="C11" s="1"/>
  <c r="M11"/>
  <c r="D11" s="1"/>
  <c r="L11"/>
  <c r="AC9"/>
  <c r="AC23" s="1"/>
  <c r="AB9"/>
  <c r="AB23" s="1"/>
  <c r="U9"/>
  <c r="T9"/>
  <c r="M9"/>
  <c r="L9"/>
  <c r="D9"/>
  <c r="C9"/>
  <c r="E9" s="1"/>
  <c r="AD9" s="1"/>
  <c r="AC7"/>
  <c r="AB7"/>
  <c r="U7"/>
  <c r="T7"/>
  <c r="M7"/>
  <c r="L7"/>
  <c r="L23" s="1"/>
  <c r="D7"/>
  <c r="AA23" i="61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M23" s="1"/>
  <c r="L13"/>
  <c r="AC11"/>
  <c r="AB11"/>
  <c r="U11"/>
  <c r="U23" s="1"/>
  <c r="T11"/>
  <c r="C11" s="1"/>
  <c r="E11" s="1"/>
  <c r="AD11" s="1"/>
  <c r="M11"/>
  <c r="D11" s="1"/>
  <c r="L11"/>
  <c r="AC9"/>
  <c r="AC23" s="1"/>
  <c r="AB9"/>
  <c r="AB23" s="1"/>
  <c r="U9"/>
  <c r="T9"/>
  <c r="M9"/>
  <c r="D9" s="1"/>
  <c r="L9"/>
  <c r="C9"/>
  <c r="AC7"/>
  <c r="AB7"/>
  <c r="U7"/>
  <c r="T7"/>
  <c r="M7"/>
  <c r="L7"/>
  <c r="D7"/>
  <c r="E19" i="59"/>
  <c r="AA23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T23" s="1"/>
  <c r="M13"/>
  <c r="D13" s="1"/>
  <c r="L13"/>
  <c r="C13" s="1"/>
  <c r="AC11"/>
  <c r="AB11"/>
  <c r="U11"/>
  <c r="T11"/>
  <c r="M11"/>
  <c r="D11" s="1"/>
  <c r="L11"/>
  <c r="AC9"/>
  <c r="AC23" s="1"/>
  <c r="AB9"/>
  <c r="AB23" s="1"/>
  <c r="U9"/>
  <c r="T9"/>
  <c r="M9"/>
  <c r="L9"/>
  <c r="D9"/>
  <c r="C9"/>
  <c r="AC7"/>
  <c r="AB7"/>
  <c r="U7"/>
  <c r="T7"/>
  <c r="M7"/>
  <c r="L7"/>
  <c r="D7"/>
  <c r="AA23" i="58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T23" s="1"/>
  <c r="M13"/>
  <c r="M23" s="1"/>
  <c r="L13"/>
  <c r="AC11"/>
  <c r="AB11"/>
  <c r="AB23" s="1"/>
  <c r="U11"/>
  <c r="T11"/>
  <c r="C11" s="1"/>
  <c r="M11"/>
  <c r="D11" s="1"/>
  <c r="L11"/>
  <c r="AC9"/>
  <c r="AC23" s="1"/>
  <c r="AB9"/>
  <c r="U9"/>
  <c r="T9"/>
  <c r="M9"/>
  <c r="L9"/>
  <c r="D9"/>
  <c r="C9"/>
  <c r="E9" s="1"/>
  <c r="AD9" s="1"/>
  <c r="AC7"/>
  <c r="AB7"/>
  <c r="U7"/>
  <c r="D7" s="1"/>
  <c r="T7"/>
  <c r="M7"/>
  <c r="L7"/>
  <c r="C7" s="1"/>
  <c r="AA23" i="57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D19" s="1"/>
  <c r="T19"/>
  <c r="M19"/>
  <c r="L19"/>
  <c r="C19" s="1"/>
  <c r="E19" s="1"/>
  <c r="AD19" s="1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D11" s="1"/>
  <c r="T11"/>
  <c r="M11"/>
  <c r="L11"/>
  <c r="C11" s="1"/>
  <c r="E11" s="1"/>
  <c r="AD11" s="1"/>
  <c r="AC9"/>
  <c r="AC23" s="1"/>
  <c r="AB9"/>
  <c r="U9"/>
  <c r="D9" s="1"/>
  <c r="T9"/>
  <c r="M9"/>
  <c r="L9"/>
  <c r="C9"/>
  <c r="AC7"/>
  <c r="AB7"/>
  <c r="AB23" s="1"/>
  <c r="U7"/>
  <c r="T7"/>
  <c r="M7"/>
  <c r="L7"/>
  <c r="D7"/>
  <c r="AA23" i="56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M23" s="1"/>
  <c r="L13"/>
  <c r="C13" s="1"/>
  <c r="AC11"/>
  <c r="AB11"/>
  <c r="U11"/>
  <c r="T11"/>
  <c r="C11" s="1"/>
  <c r="E11" s="1"/>
  <c r="AD11" s="1"/>
  <c r="M11"/>
  <c r="D11" s="1"/>
  <c r="L11"/>
  <c r="AC9"/>
  <c r="AC23" s="1"/>
  <c r="AB9"/>
  <c r="AB23" s="1"/>
  <c r="U9"/>
  <c r="T9"/>
  <c r="M9"/>
  <c r="L9"/>
  <c r="C9"/>
  <c r="AC7"/>
  <c r="AB7"/>
  <c r="U7"/>
  <c r="T7"/>
  <c r="M7"/>
  <c r="L7"/>
  <c r="C7" s="1"/>
  <c r="D7"/>
  <c r="AA23" i="55"/>
  <c r="Z23"/>
  <c r="Y23"/>
  <c r="X23"/>
  <c r="W23"/>
  <c r="V23"/>
  <c r="U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T23" s="1"/>
  <c r="M13"/>
  <c r="D13" s="1"/>
  <c r="L13"/>
  <c r="C13" s="1"/>
  <c r="AC11"/>
  <c r="AB11"/>
  <c r="U11"/>
  <c r="T11"/>
  <c r="C11" s="1"/>
  <c r="E11" s="1"/>
  <c r="AD11" s="1"/>
  <c r="M11"/>
  <c r="D11" s="1"/>
  <c r="L11"/>
  <c r="AC9"/>
  <c r="AC23" s="1"/>
  <c r="AB9"/>
  <c r="AB23" s="1"/>
  <c r="U9"/>
  <c r="T9"/>
  <c r="M9"/>
  <c r="L9"/>
  <c r="D9"/>
  <c r="C9"/>
  <c r="AC7"/>
  <c r="AB7"/>
  <c r="U7"/>
  <c r="T7"/>
  <c r="M7"/>
  <c r="M23" s="1"/>
  <c r="L7"/>
  <c r="L23" s="1"/>
  <c r="D7"/>
  <c r="AA23" i="54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T11"/>
  <c r="C11" s="1"/>
  <c r="E11" s="1"/>
  <c r="AD11" s="1"/>
  <c r="M11"/>
  <c r="D11" s="1"/>
  <c r="L11"/>
  <c r="AC9"/>
  <c r="AC23" s="1"/>
  <c r="AB9"/>
  <c r="AB23" s="1"/>
  <c r="U9"/>
  <c r="D9" s="1"/>
  <c r="T9"/>
  <c r="M9"/>
  <c r="L9"/>
  <c r="C9"/>
  <c r="AC7"/>
  <c r="AB7"/>
  <c r="U7"/>
  <c r="T7"/>
  <c r="M7"/>
  <c r="L7"/>
  <c r="C7" s="1"/>
  <c r="D7"/>
  <c r="AA23" i="53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C19" s="1"/>
  <c r="E19" s="1"/>
  <c r="AD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T11"/>
  <c r="C11" s="1"/>
  <c r="E11" s="1"/>
  <c r="AD11" s="1"/>
  <c r="M11"/>
  <c r="D11" s="1"/>
  <c r="L11"/>
  <c r="AC9"/>
  <c r="AC23" s="1"/>
  <c r="AB9"/>
  <c r="AB23" s="1"/>
  <c r="U9"/>
  <c r="U23" s="1"/>
  <c r="T9"/>
  <c r="M9"/>
  <c r="L9"/>
  <c r="D9"/>
  <c r="C9"/>
  <c r="AC7"/>
  <c r="AB7"/>
  <c r="U7"/>
  <c r="T7"/>
  <c r="M7"/>
  <c r="L7"/>
  <c r="C7" s="1"/>
  <c r="D7"/>
  <c r="AA23" i="52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L21"/>
  <c r="C21" s="1"/>
  <c r="E21" s="1"/>
  <c r="AD21" s="1"/>
  <c r="D21"/>
  <c r="AC19"/>
  <c r="AB19"/>
  <c r="U19"/>
  <c r="D19" s="1"/>
  <c r="T19"/>
  <c r="M19"/>
  <c r="L19"/>
  <c r="C19" s="1"/>
  <c r="E19" s="1"/>
  <c r="AD19" s="1"/>
  <c r="AC17"/>
  <c r="AB17"/>
  <c r="U17"/>
  <c r="T17"/>
  <c r="C17" s="1"/>
  <c r="E17" s="1"/>
  <c r="AD17" s="1"/>
  <c r="M17"/>
  <c r="L17"/>
  <c r="D17"/>
  <c r="AC15"/>
  <c r="AB15"/>
  <c r="U15"/>
  <c r="T15"/>
  <c r="M15"/>
  <c r="L15"/>
  <c r="C15" s="1"/>
  <c r="E15" s="1"/>
  <c r="AD15" s="1"/>
  <c r="D15"/>
  <c r="AC13"/>
  <c r="AB13"/>
  <c r="U13"/>
  <c r="T13"/>
  <c r="M13"/>
  <c r="M23" s="1"/>
  <c r="L13"/>
  <c r="D13"/>
  <c r="AC11"/>
  <c r="AB11"/>
  <c r="U11"/>
  <c r="D11" s="1"/>
  <c r="T11"/>
  <c r="M11"/>
  <c r="L11"/>
  <c r="C11" s="1"/>
  <c r="E11" s="1"/>
  <c r="AD11" s="1"/>
  <c r="AC9"/>
  <c r="AC23" s="1"/>
  <c r="AB9"/>
  <c r="U9"/>
  <c r="T9"/>
  <c r="C9" s="1"/>
  <c r="M9"/>
  <c r="L9"/>
  <c r="D9"/>
  <c r="AC7"/>
  <c r="AB7"/>
  <c r="AB23" s="1"/>
  <c r="U7"/>
  <c r="T7"/>
  <c r="M7"/>
  <c r="L7"/>
  <c r="C7" s="1"/>
  <c r="D7"/>
  <c r="AA23" i="51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C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D13" s="1"/>
  <c r="L13"/>
  <c r="C13" s="1"/>
  <c r="AC11"/>
  <c r="AB11"/>
  <c r="U11"/>
  <c r="T11"/>
  <c r="C11" s="1"/>
  <c r="M11"/>
  <c r="D11" s="1"/>
  <c r="L11"/>
  <c r="AC9"/>
  <c r="AC23" s="1"/>
  <c r="AB9"/>
  <c r="AB23" s="1"/>
  <c r="U9"/>
  <c r="D9" s="1"/>
  <c r="T9"/>
  <c r="M9"/>
  <c r="L9"/>
  <c r="C9"/>
  <c r="AC7"/>
  <c r="AB7"/>
  <c r="U7"/>
  <c r="T7"/>
  <c r="M7"/>
  <c r="L7"/>
  <c r="C7" s="1"/>
  <c r="D7"/>
  <c r="AA23" i="50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T19"/>
  <c r="M19"/>
  <c r="D19" s="1"/>
  <c r="L19"/>
  <c r="C19" s="1"/>
  <c r="AC17"/>
  <c r="AB17"/>
  <c r="U17"/>
  <c r="T17"/>
  <c r="M17"/>
  <c r="L17"/>
  <c r="D17"/>
  <c r="C17"/>
  <c r="E17" s="1"/>
  <c r="AD17" s="1"/>
  <c r="AC15"/>
  <c r="AB15"/>
  <c r="U15"/>
  <c r="T15"/>
  <c r="M15"/>
  <c r="D15" s="1"/>
  <c r="L15"/>
  <c r="C15" s="1"/>
  <c r="AC13"/>
  <c r="AB13"/>
  <c r="U13"/>
  <c r="T13"/>
  <c r="M13"/>
  <c r="D13" s="1"/>
  <c r="L13"/>
  <c r="AC11"/>
  <c r="AB11"/>
  <c r="U11"/>
  <c r="U23" s="1"/>
  <c r="T11"/>
  <c r="M11"/>
  <c r="D11" s="1"/>
  <c r="L11"/>
  <c r="C11" s="1"/>
  <c r="E11" s="1"/>
  <c r="AD11" s="1"/>
  <c r="AC9"/>
  <c r="AC23" s="1"/>
  <c r="AB9"/>
  <c r="U9"/>
  <c r="T9"/>
  <c r="M9"/>
  <c r="D9" s="1"/>
  <c r="L9"/>
  <c r="C9"/>
  <c r="AC7"/>
  <c r="AB7"/>
  <c r="U7"/>
  <c r="T7"/>
  <c r="M7"/>
  <c r="D7" s="1"/>
  <c r="L7"/>
  <c r="AA23" i="49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M19"/>
  <c r="L19"/>
  <c r="E19"/>
  <c r="AD19" s="1"/>
  <c r="D19"/>
  <c r="C19"/>
  <c r="AC17"/>
  <c r="AB17"/>
  <c r="U17"/>
  <c r="T17"/>
  <c r="M17"/>
  <c r="D17" s="1"/>
  <c r="L17"/>
  <c r="C17" s="1"/>
  <c r="E17" s="1"/>
  <c r="AD17" s="1"/>
  <c r="AC15"/>
  <c r="AB15"/>
  <c r="U15"/>
  <c r="T15"/>
  <c r="M15"/>
  <c r="D15" s="1"/>
  <c r="L15"/>
  <c r="C15" s="1"/>
  <c r="E15" s="1"/>
  <c r="AD15" s="1"/>
  <c r="AC13"/>
  <c r="AB13"/>
  <c r="U13"/>
  <c r="T13"/>
  <c r="M13"/>
  <c r="D13" s="1"/>
  <c r="L13"/>
  <c r="C13"/>
  <c r="AC11"/>
  <c r="AB11"/>
  <c r="U11"/>
  <c r="T11"/>
  <c r="M11"/>
  <c r="D11" s="1"/>
  <c r="E11" s="1"/>
  <c r="AD11" s="1"/>
  <c r="L11"/>
  <c r="C11"/>
  <c r="AC9"/>
  <c r="AB9"/>
  <c r="AB23" s="1"/>
  <c r="U9"/>
  <c r="T9"/>
  <c r="M9"/>
  <c r="D9" s="1"/>
  <c r="L9"/>
  <c r="C9" s="1"/>
  <c r="AC7"/>
  <c r="AC23" s="1"/>
  <c r="AB7"/>
  <c r="U7"/>
  <c r="U23" s="1"/>
  <c r="T7"/>
  <c r="T23" s="1"/>
  <c r="M7"/>
  <c r="D7" s="1"/>
  <c r="L7"/>
  <c r="C7" s="1"/>
  <c r="AA23" i="48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L21"/>
  <c r="C21" s="1"/>
  <c r="D21"/>
  <c r="AC19"/>
  <c r="AB19"/>
  <c r="U19"/>
  <c r="D19" s="1"/>
  <c r="T19"/>
  <c r="M19"/>
  <c r="L19"/>
  <c r="C19" s="1"/>
  <c r="E19" s="1"/>
  <c r="AD19" s="1"/>
  <c r="AC17"/>
  <c r="AB17"/>
  <c r="U17"/>
  <c r="T17"/>
  <c r="C17" s="1"/>
  <c r="E17" s="1"/>
  <c r="AD17" s="1"/>
  <c r="M17"/>
  <c r="L17"/>
  <c r="D17"/>
  <c r="AC15"/>
  <c r="AB15"/>
  <c r="U15"/>
  <c r="T15"/>
  <c r="M15"/>
  <c r="L15"/>
  <c r="C15" s="1"/>
  <c r="E15" s="1"/>
  <c r="AD15" s="1"/>
  <c r="D15"/>
  <c r="AC13"/>
  <c r="AB13"/>
  <c r="U13"/>
  <c r="T13"/>
  <c r="M13"/>
  <c r="L13"/>
  <c r="D13"/>
  <c r="AC11"/>
  <c r="AB11"/>
  <c r="U11"/>
  <c r="T11"/>
  <c r="M11"/>
  <c r="L11"/>
  <c r="C11" s="1"/>
  <c r="AC9"/>
  <c r="AC23" s="1"/>
  <c r="AB9"/>
  <c r="U9"/>
  <c r="T9"/>
  <c r="C9" s="1"/>
  <c r="M9"/>
  <c r="L9"/>
  <c r="D9"/>
  <c r="AC7"/>
  <c r="AB7"/>
  <c r="AB23" s="1"/>
  <c r="U7"/>
  <c r="T7"/>
  <c r="M7"/>
  <c r="L7"/>
  <c r="C7" s="1"/>
  <c r="D7"/>
  <c r="AA23" i="47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C21" s="1"/>
  <c r="M21"/>
  <c r="L21"/>
  <c r="D21"/>
  <c r="AC19"/>
  <c r="AB19"/>
  <c r="U19"/>
  <c r="D19" s="1"/>
  <c r="T19"/>
  <c r="M19"/>
  <c r="L19"/>
  <c r="C19" s="1"/>
  <c r="E19" s="1"/>
  <c r="AD19" s="1"/>
  <c r="AC17"/>
  <c r="AB17"/>
  <c r="U17"/>
  <c r="T17"/>
  <c r="C17" s="1"/>
  <c r="E17" s="1"/>
  <c r="AD17" s="1"/>
  <c r="M17"/>
  <c r="L17"/>
  <c r="D17"/>
  <c r="AC15"/>
  <c r="AB15"/>
  <c r="U15"/>
  <c r="D15" s="1"/>
  <c r="T15"/>
  <c r="M15"/>
  <c r="L15"/>
  <c r="C15" s="1"/>
  <c r="AC13"/>
  <c r="AB13"/>
  <c r="U13"/>
  <c r="T13"/>
  <c r="C13" s="1"/>
  <c r="M13"/>
  <c r="D13" s="1"/>
  <c r="L13"/>
  <c r="AC11"/>
  <c r="AB11"/>
  <c r="U11"/>
  <c r="D11" s="1"/>
  <c r="T11"/>
  <c r="M11"/>
  <c r="L11"/>
  <c r="C11" s="1"/>
  <c r="E11" s="1"/>
  <c r="AD11" s="1"/>
  <c r="AC9"/>
  <c r="AC23" s="1"/>
  <c r="AB9"/>
  <c r="U9"/>
  <c r="T9"/>
  <c r="C9" s="1"/>
  <c r="E9" s="1"/>
  <c r="AD9" s="1"/>
  <c r="M9"/>
  <c r="L9"/>
  <c r="D9"/>
  <c r="AC7"/>
  <c r="AB7"/>
  <c r="AB23" s="1"/>
  <c r="U7"/>
  <c r="D7" s="1"/>
  <c r="T7"/>
  <c r="T23" s="1"/>
  <c r="M7"/>
  <c r="L7"/>
  <c r="C7" s="1"/>
  <c r="AA23" i="46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L21"/>
  <c r="C21" s="1"/>
  <c r="AC19"/>
  <c r="AB19"/>
  <c r="U19"/>
  <c r="T19"/>
  <c r="M19"/>
  <c r="D19" s="1"/>
  <c r="L19"/>
  <c r="C19" s="1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M23" s="1"/>
  <c r="L13"/>
  <c r="AC11"/>
  <c r="AB11"/>
  <c r="U11"/>
  <c r="T11"/>
  <c r="M11"/>
  <c r="D11" s="1"/>
  <c r="L11"/>
  <c r="C11" s="1"/>
  <c r="E11" s="1"/>
  <c r="AD11" s="1"/>
  <c r="AC9"/>
  <c r="AC23" s="1"/>
  <c r="AB9"/>
  <c r="AB23" s="1"/>
  <c r="U9"/>
  <c r="T9"/>
  <c r="M9"/>
  <c r="D9" s="1"/>
  <c r="L9"/>
  <c r="C9"/>
  <c r="AC7"/>
  <c r="AB7"/>
  <c r="U7"/>
  <c r="D7" s="1"/>
  <c r="T7"/>
  <c r="M7"/>
  <c r="L7"/>
  <c r="AA23" i="45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T19"/>
  <c r="C19" s="1"/>
  <c r="M19"/>
  <c r="D19" s="1"/>
  <c r="L19"/>
  <c r="AC17"/>
  <c r="AB17"/>
  <c r="U17"/>
  <c r="T17"/>
  <c r="M17"/>
  <c r="L17"/>
  <c r="D17"/>
  <c r="C17"/>
  <c r="E17" s="1"/>
  <c r="AD17" s="1"/>
  <c r="AC15"/>
  <c r="AB15"/>
  <c r="U15"/>
  <c r="T15"/>
  <c r="M15"/>
  <c r="D15" s="1"/>
  <c r="L15"/>
  <c r="C15" s="1"/>
  <c r="AC13"/>
  <c r="AB13"/>
  <c r="U13"/>
  <c r="T13"/>
  <c r="M13"/>
  <c r="D13" s="1"/>
  <c r="L13"/>
  <c r="C13" s="1"/>
  <c r="AC11"/>
  <c r="AB11"/>
  <c r="C11" s="1"/>
  <c r="U11"/>
  <c r="T11"/>
  <c r="T23" s="1"/>
  <c r="M11"/>
  <c r="L11"/>
  <c r="AC9"/>
  <c r="AC23" s="1"/>
  <c r="AB9"/>
  <c r="AB23" s="1"/>
  <c r="U9"/>
  <c r="T9"/>
  <c r="M9"/>
  <c r="D9" s="1"/>
  <c r="L9"/>
  <c r="C9"/>
  <c r="AC7"/>
  <c r="AB7"/>
  <c r="U7"/>
  <c r="T7"/>
  <c r="M7"/>
  <c r="D7" s="1"/>
  <c r="L7"/>
  <c r="C7" s="1"/>
  <c r="AA23" i="44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U19"/>
  <c r="D19" s="1"/>
  <c r="T19"/>
  <c r="C19" s="1"/>
  <c r="M19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M23" s="1"/>
  <c r="L13"/>
  <c r="C13" s="1"/>
  <c r="AC11"/>
  <c r="AB11"/>
  <c r="U11"/>
  <c r="D11" s="1"/>
  <c r="T11"/>
  <c r="C11" s="1"/>
  <c r="E11" s="1"/>
  <c r="AD11" s="1"/>
  <c r="M11"/>
  <c r="L11"/>
  <c r="AC9"/>
  <c r="AC23" s="1"/>
  <c r="AB9"/>
  <c r="AB23" s="1"/>
  <c r="U9"/>
  <c r="T9"/>
  <c r="M9"/>
  <c r="L9"/>
  <c r="D9"/>
  <c r="C9"/>
  <c r="E9" s="1"/>
  <c r="AD9" s="1"/>
  <c r="AC7"/>
  <c r="AB7"/>
  <c r="U7"/>
  <c r="T7"/>
  <c r="T23" s="1"/>
  <c r="M7"/>
  <c r="L7"/>
  <c r="C7" s="1"/>
  <c r="D7"/>
  <c r="AA23" i="43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C21" s="1"/>
  <c r="E21" s="1"/>
  <c r="AD21" s="1"/>
  <c r="M21"/>
  <c r="D21" s="1"/>
  <c r="L21"/>
  <c r="AC19"/>
  <c r="AB19"/>
  <c r="U19"/>
  <c r="D19" s="1"/>
  <c r="T19"/>
  <c r="C19" s="1"/>
  <c r="M19"/>
  <c r="L19"/>
  <c r="AC17"/>
  <c r="AB17"/>
  <c r="U17"/>
  <c r="T17"/>
  <c r="M17"/>
  <c r="L17"/>
  <c r="D17"/>
  <c r="C17"/>
  <c r="E17" s="1"/>
  <c r="AD17" s="1"/>
  <c r="AC15"/>
  <c r="AB15"/>
  <c r="U15"/>
  <c r="D15" s="1"/>
  <c r="T15"/>
  <c r="M15"/>
  <c r="L15"/>
  <c r="C15" s="1"/>
  <c r="AC13"/>
  <c r="AB13"/>
  <c r="U13"/>
  <c r="T13"/>
  <c r="C13" s="1"/>
  <c r="E13" s="1"/>
  <c r="AD13" s="1"/>
  <c r="M13"/>
  <c r="D13" s="1"/>
  <c r="L13"/>
  <c r="AC11"/>
  <c r="AB11"/>
  <c r="U11"/>
  <c r="D11" s="1"/>
  <c r="T11"/>
  <c r="C11" s="1"/>
  <c r="E11" s="1"/>
  <c r="AD11" s="1"/>
  <c r="M11"/>
  <c r="L11"/>
  <c r="AC9"/>
  <c r="AC23" s="1"/>
  <c r="AB9"/>
  <c r="AB23" s="1"/>
  <c r="U9"/>
  <c r="T9"/>
  <c r="M9"/>
  <c r="M23" s="1"/>
  <c r="L9"/>
  <c r="D9"/>
  <c r="C9"/>
  <c r="E9" s="1"/>
  <c r="AD9" s="1"/>
  <c r="AC7"/>
  <c r="AB7"/>
  <c r="U7"/>
  <c r="D7" s="1"/>
  <c r="T7"/>
  <c r="T23" s="1"/>
  <c r="M7"/>
  <c r="L7"/>
  <c r="C7" s="1"/>
  <c r="AA23" i="42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AC19"/>
  <c r="AB19"/>
  <c r="C19" s="1"/>
  <c r="U19"/>
  <c r="T19"/>
  <c r="M19"/>
  <c r="L19"/>
  <c r="D19"/>
  <c r="AC17"/>
  <c r="AB17"/>
  <c r="U17"/>
  <c r="T17"/>
  <c r="M17"/>
  <c r="L17"/>
  <c r="C17" s="1"/>
  <c r="E17" s="1"/>
  <c r="AD17" s="1"/>
  <c r="D17"/>
  <c r="AC15"/>
  <c r="AB15"/>
  <c r="U15"/>
  <c r="T15"/>
  <c r="M15"/>
  <c r="D15" s="1"/>
  <c r="L15"/>
  <c r="C15" s="1"/>
  <c r="AC13"/>
  <c r="AB13"/>
  <c r="U13"/>
  <c r="T13"/>
  <c r="M13"/>
  <c r="D13" s="1"/>
  <c r="L13"/>
  <c r="C13" s="1"/>
  <c r="AC11"/>
  <c r="AB11"/>
  <c r="C11" s="1"/>
  <c r="U11"/>
  <c r="U23" s="1"/>
  <c r="T11"/>
  <c r="M11"/>
  <c r="L11"/>
  <c r="D11"/>
  <c r="AC9"/>
  <c r="AC23" s="1"/>
  <c r="AB9"/>
  <c r="AB23" s="1"/>
  <c r="U9"/>
  <c r="T9"/>
  <c r="M9"/>
  <c r="L9"/>
  <c r="C9" s="1"/>
  <c r="E9" s="1"/>
  <c r="AD9" s="1"/>
  <c r="D9"/>
  <c r="AC7"/>
  <c r="AB7"/>
  <c r="U7"/>
  <c r="T7"/>
  <c r="T23" s="1"/>
  <c r="M7"/>
  <c r="D7" s="1"/>
  <c r="L7"/>
  <c r="C7" s="1"/>
  <c r="AA23" i="41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C21" s="1"/>
  <c r="E21" s="1"/>
  <c r="AD21" s="1"/>
  <c r="AC19"/>
  <c r="AB19"/>
  <c r="U19"/>
  <c r="D19" s="1"/>
  <c r="T19"/>
  <c r="C19" s="1"/>
  <c r="M19"/>
  <c r="L19"/>
  <c r="AC17"/>
  <c r="AB17"/>
  <c r="U17"/>
  <c r="T17"/>
  <c r="M17"/>
  <c r="L17"/>
  <c r="D17"/>
  <c r="C17"/>
  <c r="E17" s="1"/>
  <c r="AD17" s="1"/>
  <c r="AC15"/>
  <c r="AB15"/>
  <c r="U15"/>
  <c r="T15"/>
  <c r="M15"/>
  <c r="L15"/>
  <c r="C15" s="1"/>
  <c r="E15" s="1"/>
  <c r="AD15" s="1"/>
  <c r="D15"/>
  <c r="AC13"/>
  <c r="AB13"/>
  <c r="U13"/>
  <c r="T13"/>
  <c r="M13"/>
  <c r="L13"/>
  <c r="C13" s="1"/>
  <c r="AC11"/>
  <c r="AB11"/>
  <c r="U11"/>
  <c r="T11"/>
  <c r="C11" s="1"/>
  <c r="M11"/>
  <c r="L11"/>
  <c r="AC9"/>
  <c r="AC23" s="1"/>
  <c r="AB9"/>
  <c r="AB23" s="1"/>
  <c r="U9"/>
  <c r="T9"/>
  <c r="M9"/>
  <c r="L9"/>
  <c r="D9"/>
  <c r="C9"/>
  <c r="E9" s="1"/>
  <c r="AD9" s="1"/>
  <c r="AC7"/>
  <c r="AB7"/>
  <c r="U7"/>
  <c r="T7"/>
  <c r="M7"/>
  <c r="L7"/>
  <c r="C7" s="1"/>
  <c r="D7"/>
  <c r="AA23" i="40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C21" s="1"/>
  <c r="E21" s="1"/>
  <c r="AD21" s="1"/>
  <c r="M21"/>
  <c r="L21"/>
  <c r="D21"/>
  <c r="AC19"/>
  <c r="AB19"/>
  <c r="U19"/>
  <c r="T19"/>
  <c r="M19"/>
  <c r="L19"/>
  <c r="C19" s="1"/>
  <c r="E19" s="1"/>
  <c r="AD19" s="1"/>
  <c r="D19"/>
  <c r="AC17"/>
  <c r="AB17"/>
  <c r="U17"/>
  <c r="T17"/>
  <c r="M17"/>
  <c r="D17" s="1"/>
  <c r="L17"/>
  <c r="C17" s="1"/>
  <c r="AC15"/>
  <c r="AB15"/>
  <c r="U15"/>
  <c r="T15"/>
  <c r="M15"/>
  <c r="D15" s="1"/>
  <c r="L15"/>
  <c r="C15" s="1"/>
  <c r="AC13"/>
  <c r="AB13"/>
  <c r="U13"/>
  <c r="T13"/>
  <c r="M13"/>
  <c r="L13"/>
  <c r="D13"/>
  <c r="C13"/>
  <c r="E13" s="1"/>
  <c r="AD13" s="1"/>
  <c r="AC11"/>
  <c r="AB11"/>
  <c r="U11"/>
  <c r="T11"/>
  <c r="M11"/>
  <c r="L11"/>
  <c r="C11" s="1"/>
  <c r="E11" s="1"/>
  <c r="AD11" s="1"/>
  <c r="D11"/>
  <c r="AC9"/>
  <c r="AC23" s="1"/>
  <c r="AB9"/>
  <c r="U9"/>
  <c r="T9"/>
  <c r="M9"/>
  <c r="L9"/>
  <c r="C9" s="1"/>
  <c r="AC7"/>
  <c r="AB7"/>
  <c r="AB23" s="1"/>
  <c r="U7"/>
  <c r="T7"/>
  <c r="T23" s="1"/>
  <c r="M7"/>
  <c r="L7"/>
  <c r="C7" s="1"/>
  <c r="AA23" i="39"/>
  <c r="Z23"/>
  <c r="Y23"/>
  <c r="X23"/>
  <c r="W23"/>
  <c r="V23"/>
  <c r="S23"/>
  <c r="R23"/>
  <c r="Q23"/>
  <c r="P23"/>
  <c r="O23"/>
  <c r="N23"/>
  <c r="K23"/>
  <c r="J23"/>
  <c r="I23"/>
  <c r="H23"/>
  <c r="G23"/>
  <c r="F23"/>
  <c r="AC21"/>
  <c r="AB21"/>
  <c r="U21"/>
  <c r="T21"/>
  <c r="M21"/>
  <c r="D21" s="1"/>
  <c r="L21"/>
  <c r="AC19"/>
  <c r="AB19"/>
  <c r="C19" s="1"/>
  <c r="E19" s="1"/>
  <c r="AD19" s="1"/>
  <c r="U19"/>
  <c r="D19" s="1"/>
  <c r="T19"/>
  <c r="M19"/>
  <c r="L19"/>
  <c r="AC17"/>
  <c r="AB17"/>
  <c r="U17"/>
  <c r="T17"/>
  <c r="M17"/>
  <c r="D17" s="1"/>
  <c r="L17"/>
  <c r="C17"/>
  <c r="AC15"/>
  <c r="AB15"/>
  <c r="U15"/>
  <c r="T15"/>
  <c r="M15"/>
  <c r="D15" s="1"/>
  <c r="L15"/>
  <c r="C15" s="1"/>
  <c r="AC13"/>
  <c r="AB13"/>
  <c r="U13"/>
  <c r="T13"/>
  <c r="M13"/>
  <c r="D13" s="1"/>
  <c r="L13"/>
  <c r="C13" s="1"/>
  <c r="AC11"/>
  <c r="AB11"/>
  <c r="C11" s="1"/>
  <c r="E11" s="1"/>
  <c r="AD11" s="1"/>
  <c r="U11"/>
  <c r="D11" s="1"/>
  <c r="T11"/>
  <c r="M11"/>
  <c r="L11"/>
  <c r="AC9"/>
  <c r="AC23" s="1"/>
  <c r="AB9"/>
  <c r="AB23" s="1"/>
  <c r="U9"/>
  <c r="T9"/>
  <c r="M9"/>
  <c r="D9" s="1"/>
  <c r="L9"/>
  <c r="AC7"/>
  <c r="AB7"/>
  <c r="U7"/>
  <c r="T7"/>
  <c r="M7"/>
  <c r="L7"/>
  <c r="C7" s="1"/>
  <c r="D21" i="37"/>
  <c r="D19"/>
  <c r="D7"/>
  <c r="AC23"/>
  <c r="U23"/>
  <c r="F23"/>
  <c r="H23"/>
  <c r="I23"/>
  <c r="J23"/>
  <c r="K23"/>
  <c r="N23"/>
  <c r="O23"/>
  <c r="P23"/>
  <c r="Q23"/>
  <c r="R23"/>
  <c r="S23"/>
  <c r="V23"/>
  <c r="W23"/>
  <c r="X23"/>
  <c r="Y23"/>
  <c r="Z23"/>
  <c r="AA23"/>
  <c r="G23"/>
  <c r="AA21" i="38"/>
  <c r="Z21"/>
  <c r="Y21"/>
  <c r="X21"/>
  <c r="W21"/>
  <c r="V21"/>
  <c r="U21"/>
  <c r="S21"/>
  <c r="R21"/>
  <c r="Q21"/>
  <c r="P21"/>
  <c r="O21"/>
  <c r="N21"/>
  <c r="K21"/>
  <c r="J21"/>
  <c r="I21"/>
  <c r="H21"/>
  <c r="G21"/>
  <c r="F21"/>
  <c r="AC19"/>
  <c r="AB19"/>
  <c r="U19"/>
  <c r="T19"/>
  <c r="M19"/>
  <c r="M21" s="1"/>
  <c r="L19"/>
  <c r="C19" s="1"/>
  <c r="AC17"/>
  <c r="AB17"/>
  <c r="U17"/>
  <c r="T17"/>
  <c r="C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L13"/>
  <c r="L21" s="1"/>
  <c r="D13"/>
  <c r="AC11"/>
  <c r="AB11"/>
  <c r="U11"/>
  <c r="T11"/>
  <c r="T21" s="1"/>
  <c r="M11"/>
  <c r="D11" s="1"/>
  <c r="L11"/>
  <c r="C11" s="1"/>
  <c r="AC9"/>
  <c r="AB9"/>
  <c r="U9"/>
  <c r="T9"/>
  <c r="C9" s="1"/>
  <c r="M9"/>
  <c r="D9" s="1"/>
  <c r="L9"/>
  <c r="AC7"/>
  <c r="AC21" s="1"/>
  <c r="AB7"/>
  <c r="AB21" s="1"/>
  <c r="U7"/>
  <c r="T7"/>
  <c r="M7"/>
  <c r="L7"/>
  <c r="D7"/>
  <c r="C7"/>
  <c r="E7" s="1"/>
  <c r="E19" i="79" l="1"/>
  <c r="AD19" s="1"/>
  <c r="E15"/>
  <c r="AD15" s="1"/>
  <c r="D13"/>
  <c r="D23"/>
  <c r="L23"/>
  <c r="C13"/>
  <c r="E13" s="1"/>
  <c r="AD13" s="1"/>
  <c r="E7"/>
  <c r="E9"/>
  <c r="AD9" s="1"/>
  <c r="M23"/>
  <c r="T23"/>
  <c r="C7" i="77"/>
  <c r="C23" s="1"/>
  <c r="E7"/>
  <c r="D23"/>
  <c r="E9"/>
  <c r="AD9" s="1"/>
  <c r="D9"/>
  <c r="U23"/>
  <c r="L23"/>
  <c r="M23"/>
  <c r="D9" i="76"/>
  <c r="E9" s="1"/>
  <c r="AD9" s="1"/>
  <c r="D7"/>
  <c r="U23"/>
  <c r="E9" i="75"/>
  <c r="AD9" s="1"/>
  <c r="E9" i="74"/>
  <c r="AD9" s="1"/>
  <c r="E13" i="76"/>
  <c r="AD13" s="1"/>
  <c r="C7"/>
  <c r="D13"/>
  <c r="T23"/>
  <c r="E13" i="75"/>
  <c r="AD13" s="1"/>
  <c r="D23"/>
  <c r="T23"/>
  <c r="C7"/>
  <c r="D13"/>
  <c r="L23" i="74"/>
  <c r="C11"/>
  <c r="E11" s="1"/>
  <c r="AD11" s="1"/>
  <c r="U23"/>
  <c r="E13"/>
  <c r="AD13" s="1"/>
  <c r="D23"/>
  <c r="T23"/>
  <c r="C7"/>
  <c r="D13"/>
  <c r="E15" i="73"/>
  <c r="AD15" s="1"/>
  <c r="E9"/>
  <c r="AD9" s="1"/>
  <c r="D13"/>
  <c r="E13" s="1"/>
  <c r="AD13" s="1"/>
  <c r="AB23"/>
  <c r="C23"/>
  <c r="E7"/>
  <c r="E21"/>
  <c r="AD21" s="1"/>
  <c r="E19"/>
  <c r="AD19" s="1"/>
  <c r="L23"/>
  <c r="E15" i="72"/>
  <c r="AD15" s="1"/>
  <c r="D13"/>
  <c r="D23" s="1"/>
  <c r="M23"/>
  <c r="C23"/>
  <c r="E7"/>
  <c r="E21"/>
  <c r="AD21" s="1"/>
  <c r="E19"/>
  <c r="AD19" s="1"/>
  <c r="L23"/>
  <c r="D9" i="71"/>
  <c r="E9" s="1"/>
  <c r="AD9" s="1"/>
  <c r="U23"/>
  <c r="D7"/>
  <c r="AB23"/>
  <c r="E21"/>
  <c r="AD21" s="1"/>
  <c r="E13"/>
  <c r="AD13" s="1"/>
  <c r="T23"/>
  <c r="C7"/>
  <c r="D21" i="70"/>
  <c r="D23" s="1"/>
  <c r="E9"/>
  <c r="AD9" s="1"/>
  <c r="E15"/>
  <c r="AD15" s="1"/>
  <c r="E11"/>
  <c r="AD11" s="1"/>
  <c r="E13"/>
  <c r="AD13" s="1"/>
  <c r="M23"/>
  <c r="C7"/>
  <c r="D13" i="69"/>
  <c r="D23" s="1"/>
  <c r="C23"/>
  <c r="E7"/>
  <c r="E21"/>
  <c r="AD21" s="1"/>
  <c r="E19"/>
  <c r="AD19" s="1"/>
  <c r="L23"/>
  <c r="E9" i="68"/>
  <c r="AD9" s="1"/>
  <c r="D19"/>
  <c r="E19" s="1"/>
  <c r="AD19" s="1"/>
  <c r="E13"/>
  <c r="AD13" s="1"/>
  <c r="D11"/>
  <c r="C23"/>
  <c r="E7"/>
  <c r="E21"/>
  <c r="AD21" s="1"/>
  <c r="L23"/>
  <c r="D21" i="67"/>
  <c r="D23" s="1"/>
  <c r="E9"/>
  <c r="AD9" s="1"/>
  <c r="E13"/>
  <c r="AD13" s="1"/>
  <c r="C23"/>
  <c r="E7"/>
  <c r="M23"/>
  <c r="U23"/>
  <c r="L23"/>
  <c r="E11" i="66"/>
  <c r="AD11" s="1"/>
  <c r="D11"/>
  <c r="E9"/>
  <c r="AD9" s="1"/>
  <c r="U23"/>
  <c r="E15"/>
  <c r="AD15" s="1"/>
  <c r="C7"/>
  <c r="D13"/>
  <c r="E13" s="1"/>
  <c r="AD13" s="1"/>
  <c r="U23" i="65"/>
  <c r="E11"/>
  <c r="AD11" s="1"/>
  <c r="D11"/>
  <c r="D23" s="1"/>
  <c r="E9"/>
  <c r="AD9" s="1"/>
  <c r="E13"/>
  <c r="AD13" s="1"/>
  <c r="E21"/>
  <c r="AD21" s="1"/>
  <c r="M23"/>
  <c r="C7"/>
  <c r="E9" i="64"/>
  <c r="AD9" s="1"/>
  <c r="L23"/>
  <c r="AB23"/>
  <c r="U23"/>
  <c r="E13"/>
  <c r="AD13" s="1"/>
  <c r="D23"/>
  <c r="M23"/>
  <c r="C7"/>
  <c r="T23"/>
  <c r="E11" i="63"/>
  <c r="AD11" s="1"/>
  <c r="E13"/>
  <c r="AD13" s="1"/>
  <c r="D23"/>
  <c r="E21"/>
  <c r="AD21" s="1"/>
  <c r="M23"/>
  <c r="C7"/>
  <c r="E13" i="62"/>
  <c r="AD13" s="1"/>
  <c r="E19"/>
  <c r="AD19" s="1"/>
  <c r="E11"/>
  <c r="AD11" s="1"/>
  <c r="D23"/>
  <c r="M23"/>
  <c r="T23"/>
  <c r="C7"/>
  <c r="E19" i="61"/>
  <c r="AD19" s="1"/>
  <c r="E9"/>
  <c r="AD9" s="1"/>
  <c r="L23"/>
  <c r="C13"/>
  <c r="E21"/>
  <c r="AD21" s="1"/>
  <c r="C7"/>
  <c r="D13"/>
  <c r="D23" s="1"/>
  <c r="T23"/>
  <c r="AD19" i="59"/>
  <c r="U23"/>
  <c r="M23"/>
  <c r="L23"/>
  <c r="C11"/>
  <c r="E11" s="1"/>
  <c r="AD11" s="1"/>
  <c r="E9"/>
  <c r="AD9" s="1"/>
  <c r="D23"/>
  <c r="E21"/>
  <c r="AD21" s="1"/>
  <c r="E13"/>
  <c r="AD13" s="1"/>
  <c r="C7"/>
  <c r="D21" i="58"/>
  <c r="E21" s="1"/>
  <c r="AD21" s="1"/>
  <c r="C13"/>
  <c r="C23" s="1"/>
  <c r="E11"/>
  <c r="AD11" s="1"/>
  <c r="U23"/>
  <c r="E7"/>
  <c r="L23"/>
  <c r="D13"/>
  <c r="D23" s="1"/>
  <c r="T23" i="57"/>
  <c r="C7"/>
  <c r="E9"/>
  <c r="AD9" s="1"/>
  <c r="D23"/>
  <c r="E13"/>
  <c r="AD13" s="1"/>
  <c r="C23"/>
  <c r="E7"/>
  <c r="M23"/>
  <c r="U23"/>
  <c r="L23"/>
  <c r="D9" i="56"/>
  <c r="E9" s="1"/>
  <c r="AD9" s="1"/>
  <c r="U23"/>
  <c r="C23"/>
  <c r="E7"/>
  <c r="E21"/>
  <c r="AD21" s="1"/>
  <c r="L23"/>
  <c r="T23"/>
  <c r="D13"/>
  <c r="E13" s="1"/>
  <c r="AD13" s="1"/>
  <c r="E9" i="55"/>
  <c r="AD9" s="1"/>
  <c r="D23"/>
  <c r="E21"/>
  <c r="AD21" s="1"/>
  <c r="E13"/>
  <c r="AD13" s="1"/>
  <c r="C7"/>
  <c r="E9" i="54"/>
  <c r="AD9" s="1"/>
  <c r="U23"/>
  <c r="E13"/>
  <c r="AD13" s="1"/>
  <c r="C23"/>
  <c r="E7"/>
  <c r="D23"/>
  <c r="E21"/>
  <c r="AD21" s="1"/>
  <c r="M23"/>
  <c r="L23"/>
  <c r="T23"/>
  <c r="M23" i="53"/>
  <c r="E9"/>
  <c r="AD9" s="1"/>
  <c r="E7"/>
  <c r="C23"/>
  <c r="D23"/>
  <c r="E13"/>
  <c r="AD13" s="1"/>
  <c r="E21"/>
  <c r="AD21" s="1"/>
  <c r="L23"/>
  <c r="T23"/>
  <c r="E9" i="52"/>
  <c r="AD9" s="1"/>
  <c r="C13"/>
  <c r="E13" s="1"/>
  <c r="AD13" s="1"/>
  <c r="T23"/>
  <c r="E7"/>
  <c r="D23"/>
  <c r="U23"/>
  <c r="L23"/>
  <c r="E9" i="51"/>
  <c r="AD9" s="1"/>
  <c r="U23"/>
  <c r="D23"/>
  <c r="M23"/>
  <c r="E13"/>
  <c r="AD13" s="1"/>
  <c r="E19"/>
  <c r="AD19" s="1"/>
  <c r="C23"/>
  <c r="E7"/>
  <c r="E11"/>
  <c r="AD11" s="1"/>
  <c r="L23"/>
  <c r="T23"/>
  <c r="E19" i="50"/>
  <c r="AD19" s="1"/>
  <c r="E15"/>
  <c r="AD15" s="1"/>
  <c r="C13"/>
  <c r="E13" s="1"/>
  <c r="AD13" s="1"/>
  <c r="T23"/>
  <c r="AB23"/>
  <c r="L23"/>
  <c r="E9"/>
  <c r="AD9" s="1"/>
  <c r="D23"/>
  <c r="E21"/>
  <c r="AD21" s="1"/>
  <c r="M23"/>
  <c r="C7"/>
  <c r="D23" i="49"/>
  <c r="C23"/>
  <c r="E7"/>
  <c r="E9"/>
  <c r="AD9" s="1"/>
  <c r="E13"/>
  <c r="AD13" s="1"/>
  <c r="M23"/>
  <c r="L23"/>
  <c r="C13" i="48"/>
  <c r="E13" s="1"/>
  <c r="AD13" s="1"/>
  <c r="T23"/>
  <c r="E21"/>
  <c r="AD21" s="1"/>
  <c r="E21" i="47"/>
  <c r="AD21" s="1"/>
  <c r="D21" i="46"/>
  <c r="E21" s="1"/>
  <c r="AD21" s="1"/>
  <c r="M23" i="48"/>
  <c r="D11"/>
  <c r="E11" s="1"/>
  <c r="AD11" s="1"/>
  <c r="E9"/>
  <c r="AD9" s="1"/>
  <c r="E7"/>
  <c r="D23"/>
  <c r="U23"/>
  <c r="L23"/>
  <c r="M23" i="47"/>
  <c r="E13"/>
  <c r="AD13" s="1"/>
  <c r="D23"/>
  <c r="E15"/>
  <c r="AD15" s="1"/>
  <c r="C23"/>
  <c r="E7"/>
  <c r="U23"/>
  <c r="L23"/>
  <c r="E9" i="46"/>
  <c r="AD9" s="1"/>
  <c r="C13"/>
  <c r="T23"/>
  <c r="L23"/>
  <c r="U23"/>
  <c r="E19"/>
  <c r="AD19" s="1"/>
  <c r="D13"/>
  <c r="D23" s="1"/>
  <c r="C7"/>
  <c r="U23" i="45"/>
  <c r="D11"/>
  <c r="D23" s="1"/>
  <c r="E9"/>
  <c r="AD9" s="1"/>
  <c r="M23"/>
  <c r="E13"/>
  <c r="AD13" s="1"/>
  <c r="E15"/>
  <c r="AD15" s="1"/>
  <c r="E19"/>
  <c r="AD19" s="1"/>
  <c r="E7"/>
  <c r="C23"/>
  <c r="L23"/>
  <c r="E21" i="44"/>
  <c r="AD21" s="1"/>
  <c r="E19"/>
  <c r="AD19" s="1"/>
  <c r="C23"/>
  <c r="E7"/>
  <c r="U23"/>
  <c r="L23"/>
  <c r="D13"/>
  <c r="E13" s="1"/>
  <c r="AD13" s="1"/>
  <c r="C23" i="43"/>
  <c r="E7"/>
  <c r="D23"/>
  <c r="E15"/>
  <c r="AD15" s="1"/>
  <c r="E19"/>
  <c r="AD19" s="1"/>
  <c r="U23"/>
  <c r="L23"/>
  <c r="E19" i="42"/>
  <c r="AD19" s="1"/>
  <c r="E11"/>
  <c r="AD11" s="1"/>
  <c r="E7"/>
  <c r="C23"/>
  <c r="E13"/>
  <c r="AD13" s="1"/>
  <c r="E15"/>
  <c r="AD15" s="1"/>
  <c r="D23"/>
  <c r="E21"/>
  <c r="AD21" s="1"/>
  <c r="M23"/>
  <c r="L23"/>
  <c r="M23" i="41"/>
  <c r="D11"/>
  <c r="E11" s="1"/>
  <c r="AD11" s="1"/>
  <c r="C23"/>
  <c r="E7"/>
  <c r="E19"/>
  <c r="AD19" s="1"/>
  <c r="L23"/>
  <c r="T23"/>
  <c r="D13"/>
  <c r="E13" s="1"/>
  <c r="AD13" s="1"/>
  <c r="U23"/>
  <c r="D9" i="40"/>
  <c r="E9" s="1"/>
  <c r="AD9" s="1"/>
  <c r="U23"/>
  <c r="D7"/>
  <c r="C23"/>
  <c r="E17"/>
  <c r="AD17" s="1"/>
  <c r="E15"/>
  <c r="AD15" s="1"/>
  <c r="M23"/>
  <c r="L23"/>
  <c r="M23" i="39"/>
  <c r="E17"/>
  <c r="AD17" s="1"/>
  <c r="C21"/>
  <c r="E21" s="1"/>
  <c r="AD21" s="1"/>
  <c r="T23"/>
  <c r="C9"/>
  <c r="E9" s="1"/>
  <c r="AD9" s="1"/>
  <c r="E13"/>
  <c r="AD13" s="1"/>
  <c r="E15"/>
  <c r="AD15" s="1"/>
  <c r="D7"/>
  <c r="D23" s="1"/>
  <c r="L23"/>
  <c r="U23"/>
  <c r="AD7" i="38"/>
  <c r="E11"/>
  <c r="AD11" s="1"/>
  <c r="E17"/>
  <c r="AD17" s="1"/>
  <c r="E9"/>
  <c r="AD9" s="1"/>
  <c r="C13"/>
  <c r="E13" s="1"/>
  <c r="AD13" s="1"/>
  <c r="D19"/>
  <c r="E19" s="1"/>
  <c r="C23" i="79" l="1"/>
  <c r="AD7"/>
  <c r="AD23" s="1"/>
  <c r="E23"/>
  <c r="AD7" i="77"/>
  <c r="AD23" s="1"/>
  <c r="E23"/>
  <c r="D23" i="76"/>
  <c r="C23"/>
  <c r="E7"/>
  <c r="C23" i="75"/>
  <c r="E7"/>
  <c r="E7" i="74"/>
  <c r="C23"/>
  <c r="D23" i="73"/>
  <c r="E23"/>
  <c r="AD7"/>
  <c r="AD23" s="1"/>
  <c r="E13" i="72"/>
  <c r="AD13" s="1"/>
  <c r="AD7"/>
  <c r="D23" i="71"/>
  <c r="C23"/>
  <c r="E7"/>
  <c r="E21" i="70"/>
  <c r="AD21" s="1"/>
  <c r="E7"/>
  <c r="C23"/>
  <c r="E13" i="69"/>
  <c r="AD13" s="1"/>
  <c r="AD7"/>
  <c r="D23" i="68"/>
  <c r="E11"/>
  <c r="AD11" s="1"/>
  <c r="AD7"/>
  <c r="E21" i="67"/>
  <c r="AD21" s="1"/>
  <c r="AD7"/>
  <c r="D23" i="66"/>
  <c r="C23"/>
  <c r="E7"/>
  <c r="E7" i="65"/>
  <c r="C23"/>
  <c r="C23" i="64"/>
  <c r="E7"/>
  <c r="E7" i="63"/>
  <c r="C23"/>
  <c r="C23" i="62"/>
  <c r="E7"/>
  <c r="E13" i="61"/>
  <c r="AD13" s="1"/>
  <c r="C23"/>
  <c r="E7"/>
  <c r="C23" i="59"/>
  <c r="E7"/>
  <c r="E23" i="58"/>
  <c r="AD7"/>
  <c r="AD23" s="1"/>
  <c r="E13"/>
  <c r="AD13" s="1"/>
  <c r="AD7" i="57"/>
  <c r="AD23" s="1"/>
  <c r="E23"/>
  <c r="D23" i="56"/>
  <c r="E23"/>
  <c r="AD7"/>
  <c r="AD23" s="1"/>
  <c r="C23" i="55"/>
  <c r="E7"/>
  <c r="AD7" i="54"/>
  <c r="AD23" s="1"/>
  <c r="E23"/>
  <c r="E23" i="53"/>
  <c r="AD7"/>
  <c r="AD23" s="1"/>
  <c r="C23" i="52"/>
  <c r="AD7"/>
  <c r="AD23" s="1"/>
  <c r="E23"/>
  <c r="E23" i="51"/>
  <c r="AD7"/>
  <c r="AD23" s="1"/>
  <c r="C23" i="50"/>
  <c r="E7"/>
  <c r="AD7" i="49"/>
  <c r="AD23" s="1"/>
  <c r="E23"/>
  <c r="C23" i="48"/>
  <c r="AD7"/>
  <c r="AD23" s="1"/>
  <c r="E23"/>
  <c r="AD7" i="47"/>
  <c r="AD23" s="1"/>
  <c r="E23"/>
  <c r="E13" i="46"/>
  <c r="AD13" s="1"/>
  <c r="E7"/>
  <c r="C23"/>
  <c r="E11" i="45"/>
  <c r="AD11" s="1"/>
  <c r="AD7"/>
  <c r="AD7" i="44"/>
  <c r="AD23" s="1"/>
  <c r="E23"/>
  <c r="D23"/>
  <c r="AD7" i="43"/>
  <c r="AD23" s="1"/>
  <c r="E23"/>
  <c r="AD7" i="42"/>
  <c r="AD23" s="1"/>
  <c r="E23"/>
  <c r="AD7" i="41"/>
  <c r="AD23" s="1"/>
  <c r="E23"/>
  <c r="D23"/>
  <c r="D23" i="40"/>
  <c r="E7"/>
  <c r="E23" s="1"/>
  <c r="E7" i="39"/>
  <c r="E23" s="1"/>
  <c r="C23"/>
  <c r="AD19" i="38"/>
  <c r="AD21" s="1"/>
  <c r="E21"/>
  <c r="C21"/>
  <c r="D21"/>
  <c r="AD7" i="76" l="1"/>
  <c r="AD23" s="1"/>
  <c r="E23"/>
  <c r="AD7" i="75"/>
  <c r="AD23" s="1"/>
  <c r="E23"/>
  <c r="E23" i="74"/>
  <c r="AD7"/>
  <c r="AD23" s="1"/>
  <c r="E23" i="72"/>
  <c r="AD23"/>
  <c r="E23" i="71"/>
  <c r="AD7"/>
  <c r="AD23" s="1"/>
  <c r="E23" i="70"/>
  <c r="AD7"/>
  <c r="AD23" s="1"/>
  <c r="E23" i="69"/>
  <c r="AD23"/>
  <c r="E23" i="68"/>
  <c r="AD23"/>
  <c r="AD23" i="67"/>
  <c r="E23"/>
  <c r="AD7" i="66"/>
  <c r="AD23" s="1"/>
  <c r="E23"/>
  <c r="E23" i="65"/>
  <c r="AD7"/>
  <c r="AD23" s="1"/>
  <c r="AD7" i="64"/>
  <c r="AD23" s="1"/>
  <c r="E23"/>
  <c r="AD7" i="63"/>
  <c r="AD23" s="1"/>
  <c r="E23"/>
  <c r="E23" i="62"/>
  <c r="AD7"/>
  <c r="AD23" s="1"/>
  <c r="AD7" i="61"/>
  <c r="AD23" s="1"/>
  <c r="E23"/>
  <c r="E23" i="59"/>
  <c r="AD7"/>
  <c r="AD23" s="1"/>
  <c r="AD7" i="55"/>
  <c r="AD23" s="1"/>
  <c r="E23"/>
  <c r="AD7" i="50"/>
  <c r="AD23" s="1"/>
  <c r="E23"/>
  <c r="AD7" i="46"/>
  <c r="AD23" s="1"/>
  <c r="E23"/>
  <c r="AD23" i="45"/>
  <c r="E23"/>
  <c r="AD7" i="40"/>
  <c r="AD23" s="1"/>
  <c r="AD7" i="39"/>
  <c r="AD23" s="1"/>
  <c r="AC21" i="37"/>
  <c r="AB21"/>
  <c r="U21"/>
  <c r="T21"/>
  <c r="M21"/>
  <c r="L21"/>
  <c r="AC19"/>
  <c r="AB19"/>
  <c r="U19"/>
  <c r="T19"/>
  <c r="M19"/>
  <c r="L19"/>
  <c r="C19" s="1"/>
  <c r="AC17"/>
  <c r="AB17"/>
  <c r="U17"/>
  <c r="T17"/>
  <c r="C17" s="1"/>
  <c r="E17" s="1"/>
  <c r="AD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D13" s="1"/>
  <c r="L13"/>
  <c r="AC11"/>
  <c r="AB11"/>
  <c r="U11"/>
  <c r="T11"/>
  <c r="M11"/>
  <c r="L11"/>
  <c r="AC9"/>
  <c r="AB9"/>
  <c r="U9"/>
  <c r="T9"/>
  <c r="M9"/>
  <c r="D9" s="1"/>
  <c r="L9"/>
  <c r="L23" s="1"/>
  <c r="AC7"/>
  <c r="AB7"/>
  <c r="U7"/>
  <c r="T7"/>
  <c r="M7"/>
  <c r="L7"/>
  <c r="AA21" i="36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E19" s="1"/>
  <c r="AD19" s="1"/>
  <c r="AC17"/>
  <c r="AB17"/>
  <c r="U17"/>
  <c r="T17"/>
  <c r="C17" s="1"/>
  <c r="E17" s="1"/>
  <c r="AD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D13" s="1"/>
  <c r="L13"/>
  <c r="L21" s="1"/>
  <c r="AC11"/>
  <c r="AB11"/>
  <c r="U11"/>
  <c r="T11"/>
  <c r="T21" s="1"/>
  <c r="M11"/>
  <c r="M21" s="1"/>
  <c r="L11"/>
  <c r="C11" s="1"/>
  <c r="AC9"/>
  <c r="AB9"/>
  <c r="U9"/>
  <c r="T9"/>
  <c r="C9" s="1"/>
  <c r="E9" s="1"/>
  <c r="AD9" s="1"/>
  <c r="M9"/>
  <c r="D9" s="1"/>
  <c r="L9"/>
  <c r="AC7"/>
  <c r="AC21" s="1"/>
  <c r="AB7"/>
  <c r="AB21" s="1"/>
  <c r="U7"/>
  <c r="T7"/>
  <c r="M7"/>
  <c r="L7"/>
  <c r="C7"/>
  <c r="AA21" i="35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E19" s="1"/>
  <c r="AD19" s="1"/>
  <c r="AC17"/>
  <c r="AB17"/>
  <c r="U17"/>
  <c r="T17"/>
  <c r="C17" s="1"/>
  <c r="E17" s="1"/>
  <c r="AD17" s="1"/>
  <c r="M17"/>
  <c r="D17" s="1"/>
  <c r="L17"/>
  <c r="AC15"/>
  <c r="AB15"/>
  <c r="U15"/>
  <c r="T15"/>
  <c r="M15"/>
  <c r="D15" s="1"/>
  <c r="L15"/>
  <c r="C15"/>
  <c r="AC13"/>
  <c r="AB13"/>
  <c r="U13"/>
  <c r="T13"/>
  <c r="M13"/>
  <c r="D13" s="1"/>
  <c r="L13"/>
  <c r="L21" s="1"/>
  <c r="AC11"/>
  <c r="AB11"/>
  <c r="U11"/>
  <c r="T11"/>
  <c r="T21" s="1"/>
  <c r="M11"/>
  <c r="L11"/>
  <c r="C11" s="1"/>
  <c r="AC9"/>
  <c r="AB9"/>
  <c r="U9"/>
  <c r="U21" s="1"/>
  <c r="T9"/>
  <c r="C9" s="1"/>
  <c r="M9"/>
  <c r="D9" s="1"/>
  <c r="L9"/>
  <c r="AC7"/>
  <c r="AC21" s="1"/>
  <c r="AB7"/>
  <c r="AB21" s="1"/>
  <c r="U7"/>
  <c r="T7"/>
  <c r="M7"/>
  <c r="L7"/>
  <c r="D7"/>
  <c r="C7"/>
  <c r="E7" s="1"/>
  <c r="AA21" i="34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E19" s="1"/>
  <c r="AD19" s="1"/>
  <c r="AC17"/>
  <c r="AB17"/>
  <c r="U17"/>
  <c r="T17"/>
  <c r="C17" s="1"/>
  <c r="E17" s="1"/>
  <c r="AD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D13" s="1"/>
  <c r="L13"/>
  <c r="L21" s="1"/>
  <c r="AC11"/>
  <c r="AB11"/>
  <c r="U11"/>
  <c r="T11"/>
  <c r="M11"/>
  <c r="D11" s="1"/>
  <c r="L11"/>
  <c r="C11" s="1"/>
  <c r="AC9"/>
  <c r="AB9"/>
  <c r="U9"/>
  <c r="U21" s="1"/>
  <c r="T9"/>
  <c r="C9" s="1"/>
  <c r="M9"/>
  <c r="D9" s="1"/>
  <c r="L9"/>
  <c r="AC7"/>
  <c r="AC21" s="1"/>
  <c r="AB7"/>
  <c r="AB21" s="1"/>
  <c r="U7"/>
  <c r="T7"/>
  <c r="M7"/>
  <c r="L7"/>
  <c r="D7"/>
  <c r="C7"/>
  <c r="AA21" i="33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AC17"/>
  <c r="AB17"/>
  <c r="U17"/>
  <c r="T17"/>
  <c r="C17" s="1"/>
  <c r="E17" s="1"/>
  <c r="AD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L13"/>
  <c r="L21" s="1"/>
  <c r="D13"/>
  <c r="AC11"/>
  <c r="AB11"/>
  <c r="U11"/>
  <c r="T11"/>
  <c r="T21" s="1"/>
  <c r="M11"/>
  <c r="D11" s="1"/>
  <c r="L11"/>
  <c r="C11" s="1"/>
  <c r="AC9"/>
  <c r="AB9"/>
  <c r="U9"/>
  <c r="U21" s="1"/>
  <c r="T9"/>
  <c r="C9" s="1"/>
  <c r="E9" s="1"/>
  <c r="AD9" s="1"/>
  <c r="M9"/>
  <c r="D9" s="1"/>
  <c r="L9"/>
  <c r="AC7"/>
  <c r="AC21" s="1"/>
  <c r="AB7"/>
  <c r="AB21" s="1"/>
  <c r="U7"/>
  <c r="T7"/>
  <c r="M7"/>
  <c r="D7" s="1"/>
  <c r="L7"/>
  <c r="C7"/>
  <c r="I21" i="32"/>
  <c r="AA21"/>
  <c r="Z21"/>
  <c r="Y21"/>
  <c r="X21"/>
  <c r="W21"/>
  <c r="V21"/>
  <c r="S21"/>
  <c r="R21"/>
  <c r="Q21"/>
  <c r="P21"/>
  <c r="O21"/>
  <c r="N21"/>
  <c r="K21"/>
  <c r="J21"/>
  <c r="H21"/>
  <c r="G21"/>
  <c r="F21"/>
  <c r="AC19"/>
  <c r="AB19"/>
  <c r="U19"/>
  <c r="T19"/>
  <c r="M19"/>
  <c r="D19" s="1"/>
  <c r="L19"/>
  <c r="C19" s="1"/>
  <c r="E19" s="1"/>
  <c r="AD19" s="1"/>
  <c r="AC17"/>
  <c r="AB17"/>
  <c r="U17"/>
  <c r="T17"/>
  <c r="C17" s="1"/>
  <c r="E17" s="1"/>
  <c r="AD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D13" s="1"/>
  <c r="L13"/>
  <c r="L21" s="1"/>
  <c r="AC11"/>
  <c r="AB11"/>
  <c r="U11"/>
  <c r="T11"/>
  <c r="M11"/>
  <c r="L11"/>
  <c r="C11" s="1"/>
  <c r="AC9"/>
  <c r="AB9"/>
  <c r="U9"/>
  <c r="U21" s="1"/>
  <c r="T9"/>
  <c r="C9" s="1"/>
  <c r="E9" s="1"/>
  <c r="AD9" s="1"/>
  <c r="M9"/>
  <c r="D9" s="1"/>
  <c r="L9"/>
  <c r="AC7"/>
  <c r="AC21" s="1"/>
  <c r="AB7"/>
  <c r="AB21" s="1"/>
  <c r="U7"/>
  <c r="T7"/>
  <c r="C7" s="1"/>
  <c r="M7"/>
  <c r="D7" s="1"/>
  <c r="L7"/>
  <c r="AA21" i="31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E19" s="1"/>
  <c r="AD19" s="1"/>
  <c r="AC17"/>
  <c r="AB17"/>
  <c r="U17"/>
  <c r="T17"/>
  <c r="C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L13"/>
  <c r="L21" s="1"/>
  <c r="D13"/>
  <c r="AC11"/>
  <c r="AB11"/>
  <c r="U11"/>
  <c r="T11"/>
  <c r="T21" s="1"/>
  <c r="M11"/>
  <c r="D11" s="1"/>
  <c r="L11"/>
  <c r="C11" s="1"/>
  <c r="AC9"/>
  <c r="AB9"/>
  <c r="U9"/>
  <c r="U21" s="1"/>
  <c r="T9"/>
  <c r="C9" s="1"/>
  <c r="M9"/>
  <c r="D9" s="1"/>
  <c r="L9"/>
  <c r="AC7"/>
  <c r="AC21" s="1"/>
  <c r="AB7"/>
  <c r="AB21" s="1"/>
  <c r="U7"/>
  <c r="T7"/>
  <c r="M7"/>
  <c r="L7"/>
  <c r="C7"/>
  <c r="AA21" i="30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E19" s="1"/>
  <c r="AD19" s="1"/>
  <c r="AC17"/>
  <c r="AB17"/>
  <c r="U17"/>
  <c r="T17"/>
  <c r="C17" s="1"/>
  <c r="M17"/>
  <c r="D17" s="1"/>
  <c r="L17"/>
  <c r="AC15"/>
  <c r="AB15"/>
  <c r="U15"/>
  <c r="T15"/>
  <c r="M15"/>
  <c r="L15"/>
  <c r="D15"/>
  <c r="C15"/>
  <c r="AC13"/>
  <c r="AB13"/>
  <c r="U13"/>
  <c r="T13"/>
  <c r="M13"/>
  <c r="L13"/>
  <c r="L21" s="1"/>
  <c r="AC11"/>
  <c r="AB11"/>
  <c r="U11"/>
  <c r="T11"/>
  <c r="T21" s="1"/>
  <c r="M11"/>
  <c r="M21" s="1"/>
  <c r="L11"/>
  <c r="C11" s="1"/>
  <c r="AC9"/>
  <c r="AB9"/>
  <c r="U9"/>
  <c r="T9"/>
  <c r="C9" s="1"/>
  <c r="M9"/>
  <c r="D9" s="1"/>
  <c r="L9"/>
  <c r="AC7"/>
  <c r="AC21" s="1"/>
  <c r="AB7"/>
  <c r="AB21" s="1"/>
  <c r="U7"/>
  <c r="T7"/>
  <c r="M7"/>
  <c r="L7"/>
  <c r="C7"/>
  <c r="AA21" i="29"/>
  <c r="Z21"/>
  <c r="Y21"/>
  <c r="X21"/>
  <c r="W21"/>
  <c r="V21"/>
  <c r="U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AC17"/>
  <c r="AB17"/>
  <c r="U17"/>
  <c r="T17"/>
  <c r="C17" s="1"/>
  <c r="E17" s="1"/>
  <c r="AD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L13"/>
  <c r="C13" s="1"/>
  <c r="E13" s="1"/>
  <c r="AD13" s="1"/>
  <c r="D13"/>
  <c r="AC11"/>
  <c r="AB11"/>
  <c r="U11"/>
  <c r="T11"/>
  <c r="M11"/>
  <c r="D11" s="1"/>
  <c r="L11"/>
  <c r="C11" s="1"/>
  <c r="AC9"/>
  <c r="AB9"/>
  <c r="U9"/>
  <c r="T9"/>
  <c r="C9" s="1"/>
  <c r="E9" s="1"/>
  <c r="AD9" s="1"/>
  <c r="M9"/>
  <c r="D9" s="1"/>
  <c r="L9"/>
  <c r="AC7"/>
  <c r="AC21" s="1"/>
  <c r="AB7"/>
  <c r="AB21" s="1"/>
  <c r="U7"/>
  <c r="T7"/>
  <c r="M7"/>
  <c r="L7"/>
  <c r="D7"/>
  <c r="C7"/>
  <c r="E7" s="1"/>
  <c r="M9" i="28"/>
  <c r="AA21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E19" s="1"/>
  <c r="AD19" s="1"/>
  <c r="AC17"/>
  <c r="AB17"/>
  <c r="U17"/>
  <c r="T17"/>
  <c r="C17" s="1"/>
  <c r="E17" s="1"/>
  <c r="AD17" s="1"/>
  <c r="M17"/>
  <c r="D17" s="1"/>
  <c r="L17"/>
  <c r="AC15"/>
  <c r="AB15"/>
  <c r="U15"/>
  <c r="T15"/>
  <c r="M15"/>
  <c r="L15"/>
  <c r="D15"/>
  <c r="C15"/>
  <c r="E15" s="1"/>
  <c r="AD15" s="1"/>
  <c r="AC13"/>
  <c r="AB13"/>
  <c r="U13"/>
  <c r="T13"/>
  <c r="M13"/>
  <c r="L13"/>
  <c r="C13" s="1"/>
  <c r="E13" s="1"/>
  <c r="AD13" s="1"/>
  <c r="D13"/>
  <c r="AC11"/>
  <c r="AB11"/>
  <c r="U11"/>
  <c r="T11"/>
  <c r="M11"/>
  <c r="L11"/>
  <c r="C11" s="1"/>
  <c r="AC9"/>
  <c r="AB9"/>
  <c r="U9"/>
  <c r="T9"/>
  <c r="C9" s="1"/>
  <c r="E9" s="1"/>
  <c r="AD9" s="1"/>
  <c r="D9"/>
  <c r="L9"/>
  <c r="AC7"/>
  <c r="AC21" s="1"/>
  <c r="AB7"/>
  <c r="AB21" s="1"/>
  <c r="U7"/>
  <c r="T7"/>
  <c r="M7"/>
  <c r="D7" s="1"/>
  <c r="L7"/>
  <c r="C7"/>
  <c r="AA21" i="27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D19" s="1"/>
  <c r="L19"/>
  <c r="C19" s="1"/>
  <c r="E19" s="1"/>
  <c r="AD19" s="1"/>
  <c r="AC17"/>
  <c r="AB17"/>
  <c r="U17"/>
  <c r="D17" s="1"/>
  <c r="T17"/>
  <c r="M17"/>
  <c r="L17"/>
  <c r="C17" s="1"/>
  <c r="AC15"/>
  <c r="AB15"/>
  <c r="U15"/>
  <c r="T15"/>
  <c r="M15"/>
  <c r="L15"/>
  <c r="D15"/>
  <c r="C15"/>
  <c r="E15" s="1"/>
  <c r="AD15" s="1"/>
  <c r="AC13"/>
  <c r="AB13"/>
  <c r="U13"/>
  <c r="T13"/>
  <c r="M13"/>
  <c r="D13" s="1"/>
  <c r="L13"/>
  <c r="C13" s="1"/>
  <c r="AC11"/>
  <c r="AB11"/>
  <c r="U11"/>
  <c r="T11"/>
  <c r="M11"/>
  <c r="D11" s="1"/>
  <c r="L11"/>
  <c r="C11" s="1"/>
  <c r="AC9"/>
  <c r="AB9"/>
  <c r="U9"/>
  <c r="D9" s="1"/>
  <c r="T9"/>
  <c r="M9"/>
  <c r="L9"/>
  <c r="C9" s="1"/>
  <c r="E9" s="1"/>
  <c r="AD9" s="1"/>
  <c r="AC7"/>
  <c r="AC21" s="1"/>
  <c r="AB7"/>
  <c r="AB21" s="1"/>
  <c r="U7"/>
  <c r="T7"/>
  <c r="T21" s="1"/>
  <c r="M7"/>
  <c r="L7"/>
  <c r="D7"/>
  <c r="AA21" i="26"/>
  <c r="Z21"/>
  <c r="Y21"/>
  <c r="X21"/>
  <c r="W21"/>
  <c r="V21"/>
  <c r="S21"/>
  <c r="R21"/>
  <c r="Q21"/>
  <c r="P21"/>
  <c r="O21"/>
  <c r="N21"/>
  <c r="K21"/>
  <c r="J21"/>
  <c r="I21"/>
  <c r="H21"/>
  <c r="G21"/>
  <c r="F21"/>
  <c r="AC19"/>
  <c r="AB19"/>
  <c r="U19"/>
  <c r="T19"/>
  <c r="M19"/>
  <c r="L19"/>
  <c r="C19" s="1"/>
  <c r="AC17"/>
  <c r="AB17"/>
  <c r="U17"/>
  <c r="T17"/>
  <c r="M17"/>
  <c r="L17"/>
  <c r="AC15"/>
  <c r="AB15"/>
  <c r="U15"/>
  <c r="T15"/>
  <c r="M15"/>
  <c r="L15"/>
  <c r="AC13"/>
  <c r="AB13"/>
  <c r="U13"/>
  <c r="T13"/>
  <c r="M13"/>
  <c r="D13" s="1"/>
  <c r="L13"/>
  <c r="C13" s="1"/>
  <c r="AC11"/>
  <c r="AB11"/>
  <c r="U11"/>
  <c r="T11"/>
  <c r="M11"/>
  <c r="L11"/>
  <c r="C11" s="1"/>
  <c r="AC9"/>
  <c r="AB9"/>
  <c r="U9"/>
  <c r="T9"/>
  <c r="M9"/>
  <c r="L9"/>
  <c r="AC7"/>
  <c r="AB7"/>
  <c r="U7"/>
  <c r="T7"/>
  <c r="T21" s="1"/>
  <c r="M7"/>
  <c r="L7"/>
  <c r="Y21" i="24"/>
  <c r="F21" i="25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C19" s="1"/>
  <c r="D17"/>
  <c r="AC9" i="24"/>
  <c r="AC11"/>
  <c r="AC13"/>
  <c r="AC15"/>
  <c r="AC17"/>
  <c r="AC19"/>
  <c r="AB9"/>
  <c r="AB11"/>
  <c r="AB13"/>
  <c r="AB15"/>
  <c r="AB17"/>
  <c r="AB19"/>
  <c r="U9"/>
  <c r="U11"/>
  <c r="U13"/>
  <c r="U15"/>
  <c r="U17"/>
  <c r="U19"/>
  <c r="D19" s="1"/>
  <c r="T9"/>
  <c r="T11"/>
  <c r="T13"/>
  <c r="T15"/>
  <c r="T17"/>
  <c r="T19"/>
  <c r="M9"/>
  <c r="M11"/>
  <c r="M13"/>
  <c r="M15"/>
  <c r="M17"/>
  <c r="M19"/>
  <c r="L9"/>
  <c r="L11"/>
  <c r="L13"/>
  <c r="L15"/>
  <c r="L17"/>
  <c r="L19"/>
  <c r="C19" s="1"/>
  <c r="F21"/>
  <c r="G21"/>
  <c r="H21"/>
  <c r="I21"/>
  <c r="J21"/>
  <c r="K21"/>
  <c r="N21"/>
  <c r="O21"/>
  <c r="P21"/>
  <c r="Q21"/>
  <c r="R21"/>
  <c r="S21"/>
  <c r="V21"/>
  <c r="W21"/>
  <c r="X21"/>
  <c r="Z21"/>
  <c r="AA21"/>
  <c r="F21" i="23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D19" s="1"/>
  <c r="L9"/>
  <c r="L11"/>
  <c r="L13"/>
  <c r="L15"/>
  <c r="L17"/>
  <c r="L19"/>
  <c r="F21" i="22"/>
  <c r="G21"/>
  <c r="H21"/>
  <c r="I21"/>
  <c r="J21"/>
  <c r="K21"/>
  <c r="N21"/>
  <c r="O21"/>
  <c r="P21"/>
  <c r="Q21"/>
  <c r="R21"/>
  <c r="S21"/>
  <c r="V21"/>
  <c r="W21"/>
  <c r="X21"/>
  <c r="Y21"/>
  <c r="Z21"/>
  <c r="AA21"/>
  <c r="AC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D19" s="1"/>
  <c r="T9"/>
  <c r="T11"/>
  <c r="T13"/>
  <c r="T15"/>
  <c r="T17"/>
  <c r="T19"/>
  <c r="M9"/>
  <c r="M11"/>
  <c r="M13"/>
  <c r="M15"/>
  <c r="M17"/>
  <c r="M19"/>
  <c r="L9"/>
  <c r="L11"/>
  <c r="L13"/>
  <c r="L15"/>
  <c r="L17"/>
  <c r="L19"/>
  <c r="AC9" i="21"/>
  <c r="AC11"/>
  <c r="AC13"/>
  <c r="AC15"/>
  <c r="AC17"/>
  <c r="D17" s="1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/>
  <c r="G21"/>
  <c r="H21"/>
  <c r="I21"/>
  <c r="J21"/>
  <c r="K21"/>
  <c r="N21"/>
  <c r="O21"/>
  <c r="P21"/>
  <c r="Q21"/>
  <c r="R21"/>
  <c r="S21"/>
  <c r="V21"/>
  <c r="W21"/>
  <c r="X21"/>
  <c r="Y21"/>
  <c r="Z21"/>
  <c r="AA21"/>
  <c r="AC9" i="20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/>
  <c r="G21"/>
  <c r="H21"/>
  <c r="I21"/>
  <c r="J21"/>
  <c r="K21"/>
  <c r="N21"/>
  <c r="O21"/>
  <c r="P21"/>
  <c r="Q21"/>
  <c r="R21"/>
  <c r="S21"/>
  <c r="V21"/>
  <c r="W21"/>
  <c r="X21"/>
  <c r="Y21"/>
  <c r="Z21"/>
  <c r="AA21"/>
  <c r="F21" i="19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 i="18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 i="17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 i="16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C21" s="1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D17" s="1"/>
  <c r="M19"/>
  <c r="L9"/>
  <c r="L11"/>
  <c r="L13"/>
  <c r="L15"/>
  <c r="L17"/>
  <c r="L19"/>
  <c r="AC9" i="15"/>
  <c r="AC11"/>
  <c r="AC13"/>
  <c r="D13" s="1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/>
  <c r="G21"/>
  <c r="H21"/>
  <c r="I21"/>
  <c r="J21"/>
  <c r="K21"/>
  <c r="N21"/>
  <c r="O21"/>
  <c r="P21"/>
  <c r="Q21"/>
  <c r="R21"/>
  <c r="S21"/>
  <c r="V21"/>
  <c r="W21"/>
  <c r="X21"/>
  <c r="Y21"/>
  <c r="Z21"/>
  <c r="AA21"/>
  <c r="F21" i="14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 i="13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 i="12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 i="11"/>
  <c r="G21"/>
  <c r="H21"/>
  <c r="I21"/>
  <c r="J21"/>
  <c r="K21"/>
  <c r="N21"/>
  <c r="O21"/>
  <c r="P21"/>
  <c r="Q21"/>
  <c r="R21"/>
  <c r="S21"/>
  <c r="V21"/>
  <c r="W21"/>
  <c r="X21"/>
  <c r="Y21"/>
  <c r="Z21"/>
  <c r="AA21"/>
  <c r="AC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AC9" i="10"/>
  <c r="AC11"/>
  <c r="AC13"/>
  <c r="AC15"/>
  <c r="AC17"/>
  <c r="D17" s="1"/>
  <c r="AC19"/>
  <c r="D19" s="1"/>
  <c r="AB9"/>
  <c r="AB11"/>
  <c r="AB13"/>
  <c r="AB15"/>
  <c r="AB17"/>
  <c r="AB19"/>
  <c r="U9"/>
  <c r="U11"/>
  <c r="U13"/>
  <c r="U15"/>
  <c r="U17"/>
  <c r="U19"/>
  <c r="T9"/>
  <c r="T21" s="1"/>
  <c r="T11"/>
  <c r="T13"/>
  <c r="T15"/>
  <c r="T17"/>
  <c r="T19"/>
  <c r="M9"/>
  <c r="M11"/>
  <c r="M13"/>
  <c r="M15"/>
  <c r="M17"/>
  <c r="M19"/>
  <c r="L9"/>
  <c r="L11"/>
  <c r="L13"/>
  <c r="L15"/>
  <c r="L17"/>
  <c r="L19"/>
  <c r="F21"/>
  <c r="G21"/>
  <c r="H21"/>
  <c r="I21"/>
  <c r="J21"/>
  <c r="K21"/>
  <c r="N21"/>
  <c r="O21"/>
  <c r="P21"/>
  <c r="Q21"/>
  <c r="R21"/>
  <c r="S21"/>
  <c r="V21"/>
  <c r="W21"/>
  <c r="X21"/>
  <c r="Y21"/>
  <c r="Z21"/>
  <c r="AA21"/>
  <c r="AC9" i="9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21" s="1"/>
  <c r="M17"/>
  <c r="M19"/>
  <c r="L9"/>
  <c r="L11"/>
  <c r="L13"/>
  <c r="L15"/>
  <c r="L17"/>
  <c r="L19"/>
  <c r="F21"/>
  <c r="G21"/>
  <c r="H21"/>
  <c r="I21"/>
  <c r="J21"/>
  <c r="K21"/>
  <c r="N21"/>
  <c r="O21"/>
  <c r="P21"/>
  <c r="Q21"/>
  <c r="R21"/>
  <c r="S21"/>
  <c r="V21"/>
  <c r="W21"/>
  <c r="X21"/>
  <c r="Y21"/>
  <c r="Z21"/>
  <c r="AA21"/>
  <c r="AC9" i="8"/>
  <c r="AC11"/>
  <c r="AC13"/>
  <c r="AC15"/>
  <c r="D15" s="1"/>
  <c r="AC17"/>
  <c r="AC19"/>
  <c r="AB9"/>
  <c r="AB11"/>
  <c r="AB13"/>
  <c r="AB15"/>
  <c r="AB17"/>
  <c r="AB19"/>
  <c r="U9"/>
  <c r="U21" s="1"/>
  <c r="U11"/>
  <c r="U13"/>
  <c r="U15"/>
  <c r="U17"/>
  <c r="U19"/>
  <c r="T9"/>
  <c r="T11"/>
  <c r="T13"/>
  <c r="T21" s="1"/>
  <c r="T15"/>
  <c r="T17"/>
  <c r="T19"/>
  <c r="F21"/>
  <c r="G21"/>
  <c r="H21"/>
  <c r="I21"/>
  <c r="J21"/>
  <c r="K21"/>
  <c r="N21"/>
  <c r="O21"/>
  <c r="P21"/>
  <c r="Q21"/>
  <c r="R21"/>
  <c r="S21"/>
  <c r="V21"/>
  <c r="W21"/>
  <c r="X21"/>
  <c r="Y21"/>
  <c r="Z21"/>
  <c r="AA21"/>
  <c r="M19"/>
  <c r="M17"/>
  <c r="M15"/>
  <c r="M13"/>
  <c r="M11"/>
  <c r="M9"/>
  <c r="L9"/>
  <c r="L11"/>
  <c r="L13"/>
  <c r="L15"/>
  <c r="L17"/>
  <c r="L19"/>
  <c r="AC9" i="7"/>
  <c r="AC11"/>
  <c r="AC13"/>
  <c r="AC15"/>
  <c r="AC17"/>
  <c r="AC21" s="1"/>
  <c r="AC19"/>
  <c r="AB9"/>
  <c r="AB11"/>
  <c r="AB13"/>
  <c r="AB15"/>
  <c r="AB17"/>
  <c r="AB19"/>
  <c r="U9"/>
  <c r="U11"/>
  <c r="U13"/>
  <c r="U15"/>
  <c r="U17"/>
  <c r="U19"/>
  <c r="T9"/>
  <c r="T11"/>
  <c r="T13"/>
  <c r="T15"/>
  <c r="C15" s="1"/>
  <c r="T17"/>
  <c r="T19"/>
  <c r="M9"/>
  <c r="M11"/>
  <c r="M13"/>
  <c r="M15"/>
  <c r="M17"/>
  <c r="M19"/>
  <c r="L9"/>
  <c r="L11"/>
  <c r="L13"/>
  <c r="L15"/>
  <c r="L17"/>
  <c r="L19"/>
  <c r="F21"/>
  <c r="G21"/>
  <c r="H21"/>
  <c r="I21"/>
  <c r="J21"/>
  <c r="K21"/>
  <c r="N21"/>
  <c r="O21"/>
  <c r="P21"/>
  <c r="Q21"/>
  <c r="R21"/>
  <c r="S21"/>
  <c r="V21"/>
  <c r="W21"/>
  <c r="X21"/>
  <c r="Y21"/>
  <c r="Z21"/>
  <c r="AA21"/>
  <c r="AC9" i="6"/>
  <c r="AC11"/>
  <c r="AC13"/>
  <c r="AC15"/>
  <c r="AC17"/>
  <c r="AC19"/>
  <c r="AB9"/>
  <c r="AB11"/>
  <c r="AB13"/>
  <c r="AB15"/>
  <c r="AB17"/>
  <c r="AB19"/>
  <c r="U9"/>
  <c r="U11"/>
  <c r="U13"/>
  <c r="U15"/>
  <c r="U17"/>
  <c r="U19"/>
  <c r="T9"/>
  <c r="T11"/>
  <c r="T13"/>
  <c r="T15"/>
  <c r="T17"/>
  <c r="T19"/>
  <c r="M9"/>
  <c r="M11"/>
  <c r="M13"/>
  <c r="M15"/>
  <c r="M17"/>
  <c r="M19"/>
  <c r="L9"/>
  <c r="L11"/>
  <c r="L13"/>
  <c r="L15"/>
  <c r="L17"/>
  <c r="L19"/>
  <c r="F21"/>
  <c r="G21"/>
  <c r="H21"/>
  <c r="I21"/>
  <c r="J21"/>
  <c r="K21"/>
  <c r="N21"/>
  <c r="O21"/>
  <c r="P21"/>
  <c r="Q21"/>
  <c r="R21"/>
  <c r="S21"/>
  <c r="V21"/>
  <c r="W21"/>
  <c r="X21"/>
  <c r="Y21"/>
  <c r="Z21"/>
  <c r="AA21"/>
  <c r="AC9" i="5"/>
  <c r="AC19" s="1"/>
  <c r="AC11"/>
  <c r="AC13"/>
  <c r="AC15"/>
  <c r="AC17"/>
  <c r="AB9"/>
  <c r="AB19" s="1"/>
  <c r="AB11"/>
  <c r="AB13"/>
  <c r="AB15"/>
  <c r="AB17"/>
  <c r="U9"/>
  <c r="U11"/>
  <c r="U13"/>
  <c r="U15"/>
  <c r="U17"/>
  <c r="T9"/>
  <c r="T19" s="1"/>
  <c r="T11"/>
  <c r="T13"/>
  <c r="T15"/>
  <c r="T17"/>
  <c r="M9"/>
  <c r="M11"/>
  <c r="M13"/>
  <c r="M15"/>
  <c r="M17"/>
  <c r="L9"/>
  <c r="L11"/>
  <c r="L13"/>
  <c r="L15"/>
  <c r="L17"/>
  <c r="C17" s="1"/>
  <c r="F19"/>
  <c r="G19"/>
  <c r="H19"/>
  <c r="I19"/>
  <c r="J19"/>
  <c r="K19"/>
  <c r="N19"/>
  <c r="O19"/>
  <c r="P19"/>
  <c r="Q19"/>
  <c r="R19"/>
  <c r="S19"/>
  <c r="V19"/>
  <c r="W19"/>
  <c r="X19"/>
  <c r="Y19"/>
  <c r="Z19"/>
  <c r="AA19"/>
  <c r="F19" i="4"/>
  <c r="G19"/>
  <c r="H19"/>
  <c r="I19"/>
  <c r="J19"/>
  <c r="K19"/>
  <c r="N19"/>
  <c r="O19"/>
  <c r="P19"/>
  <c r="Q19"/>
  <c r="R19"/>
  <c r="S19"/>
  <c r="V19"/>
  <c r="W19"/>
  <c r="X19"/>
  <c r="Y19"/>
  <c r="Z19"/>
  <c r="AA19"/>
  <c r="AC9"/>
  <c r="AC11"/>
  <c r="AC13"/>
  <c r="AC15"/>
  <c r="AC17"/>
  <c r="AB9"/>
  <c r="AB11"/>
  <c r="AB13"/>
  <c r="AB15"/>
  <c r="AB17"/>
  <c r="U9"/>
  <c r="U11"/>
  <c r="U13"/>
  <c r="U15"/>
  <c r="U17"/>
  <c r="T9"/>
  <c r="T11"/>
  <c r="T13"/>
  <c r="T15"/>
  <c r="T17"/>
  <c r="M9"/>
  <c r="M11"/>
  <c r="M13"/>
  <c r="M15"/>
  <c r="M17"/>
  <c r="L9"/>
  <c r="L11"/>
  <c r="L13"/>
  <c r="L15"/>
  <c r="L19" s="1"/>
  <c r="L17"/>
  <c r="AC9" i="3"/>
  <c r="AC11"/>
  <c r="AC13"/>
  <c r="AC15"/>
  <c r="AC17"/>
  <c r="AB9"/>
  <c r="AB11"/>
  <c r="AB13"/>
  <c r="AB15"/>
  <c r="AB17"/>
  <c r="U9"/>
  <c r="U11"/>
  <c r="U13"/>
  <c r="U15"/>
  <c r="U17"/>
  <c r="T9"/>
  <c r="T11"/>
  <c r="T13"/>
  <c r="T15"/>
  <c r="T17"/>
  <c r="M9"/>
  <c r="M11"/>
  <c r="M13"/>
  <c r="M15"/>
  <c r="M17"/>
  <c r="L9"/>
  <c r="L11"/>
  <c r="L13"/>
  <c r="L15"/>
  <c r="L17"/>
  <c r="F19"/>
  <c r="G19"/>
  <c r="H19"/>
  <c r="I19"/>
  <c r="J19"/>
  <c r="K19"/>
  <c r="N19"/>
  <c r="O19"/>
  <c r="P19"/>
  <c r="Q19"/>
  <c r="R19"/>
  <c r="S19"/>
  <c r="V19"/>
  <c r="W19"/>
  <c r="X19"/>
  <c r="Y19"/>
  <c r="Z19"/>
  <c r="AA19"/>
  <c r="AC7" i="25"/>
  <c r="AB7"/>
  <c r="AC7" i="24"/>
  <c r="AB7"/>
  <c r="AC7" i="23"/>
  <c r="AC21" s="1"/>
  <c r="AB7"/>
  <c r="AC7" i="22"/>
  <c r="AB7"/>
  <c r="AC7" i="21"/>
  <c r="AB7"/>
  <c r="AC7" i="20"/>
  <c r="AC21" s="1"/>
  <c r="AB7"/>
  <c r="AC7" i="19"/>
  <c r="AB7"/>
  <c r="AC7" i="18"/>
  <c r="AB7"/>
  <c r="AB21" s="1"/>
  <c r="AC7" i="17"/>
  <c r="AB7"/>
  <c r="AC7" i="16"/>
  <c r="AB7"/>
  <c r="AC7" i="15"/>
  <c r="AB7"/>
  <c r="AB21" s="1"/>
  <c r="AC7" i="14"/>
  <c r="AB7"/>
  <c r="AC7" i="13"/>
  <c r="AB7"/>
  <c r="AC7" i="12"/>
  <c r="AB7"/>
  <c r="AC7" i="11"/>
  <c r="AB7"/>
  <c r="AC7" i="10"/>
  <c r="AB7"/>
  <c r="AC7" i="9"/>
  <c r="AB7"/>
  <c r="AC7" i="8"/>
  <c r="AC21" s="1"/>
  <c r="AB7"/>
  <c r="AC7" i="7"/>
  <c r="AB7"/>
  <c r="AC7" i="6"/>
  <c r="AB7"/>
  <c r="C7" s="1"/>
  <c r="AC7" i="5"/>
  <c r="AB7"/>
  <c r="AC7" i="4"/>
  <c r="AB7"/>
  <c r="AC7" i="3"/>
  <c r="AB7"/>
  <c r="AB19" s="1"/>
  <c r="U7" i="25"/>
  <c r="T7"/>
  <c r="U7" i="24"/>
  <c r="T7"/>
  <c r="U7" i="23"/>
  <c r="U21" s="1"/>
  <c r="T7"/>
  <c r="U7" i="22"/>
  <c r="T7"/>
  <c r="U7" i="21"/>
  <c r="T7"/>
  <c r="U7" i="20"/>
  <c r="T7"/>
  <c r="U7" i="19"/>
  <c r="T7"/>
  <c r="U7" i="18"/>
  <c r="T7"/>
  <c r="U7" i="17"/>
  <c r="U21" s="1"/>
  <c r="T7"/>
  <c r="U7" i="16"/>
  <c r="T7"/>
  <c r="U7" i="15"/>
  <c r="T7"/>
  <c r="U7" i="14"/>
  <c r="T7"/>
  <c r="U7" i="13"/>
  <c r="T7"/>
  <c r="U7" i="12"/>
  <c r="T7"/>
  <c r="U7" i="11"/>
  <c r="T7"/>
  <c r="U7" i="10"/>
  <c r="T7"/>
  <c r="U7" i="9"/>
  <c r="T7"/>
  <c r="U7" i="8"/>
  <c r="T7"/>
  <c r="U7" i="7"/>
  <c r="T7"/>
  <c r="U7" i="6"/>
  <c r="T7"/>
  <c r="U7" i="5"/>
  <c r="T7"/>
  <c r="U7" i="4"/>
  <c r="T7"/>
  <c r="U7" i="3"/>
  <c r="T7"/>
  <c r="M7" i="25"/>
  <c r="L7"/>
  <c r="M7" i="24"/>
  <c r="L7"/>
  <c r="M7" i="23"/>
  <c r="M21" s="1"/>
  <c r="L7"/>
  <c r="M7" i="22"/>
  <c r="L7"/>
  <c r="C7" s="1"/>
  <c r="M7" i="21"/>
  <c r="L7"/>
  <c r="M7" i="20"/>
  <c r="L7"/>
  <c r="M7" i="19"/>
  <c r="L7"/>
  <c r="M7" i="18"/>
  <c r="M21" s="1"/>
  <c r="L7"/>
  <c r="M7" i="17"/>
  <c r="L7"/>
  <c r="M7" i="16"/>
  <c r="L7"/>
  <c r="M7" i="15"/>
  <c r="M21" s="1"/>
  <c r="L7"/>
  <c r="M7" i="14"/>
  <c r="L7"/>
  <c r="M7" i="13"/>
  <c r="L7"/>
  <c r="M7" i="12"/>
  <c r="L7"/>
  <c r="M7" i="11"/>
  <c r="L7"/>
  <c r="M7" i="10"/>
  <c r="L7"/>
  <c r="M7" i="9"/>
  <c r="L7"/>
  <c r="M7" i="8"/>
  <c r="L7"/>
  <c r="M7" i="7"/>
  <c r="L7"/>
  <c r="M7" i="6"/>
  <c r="L7"/>
  <c r="M7" i="5"/>
  <c r="L7"/>
  <c r="M7" i="4"/>
  <c r="L7"/>
  <c r="M7" i="3"/>
  <c r="L7"/>
  <c r="AD7" i="2"/>
  <c r="E7"/>
  <c r="L7"/>
  <c r="AD19"/>
  <c r="D7"/>
  <c r="C7"/>
  <c r="AC9"/>
  <c r="AC11"/>
  <c r="AC13"/>
  <c r="AC15"/>
  <c r="AC17"/>
  <c r="AB9"/>
  <c r="AB11"/>
  <c r="AB13"/>
  <c r="AB15"/>
  <c r="AB17"/>
  <c r="U9"/>
  <c r="U11"/>
  <c r="U13"/>
  <c r="U15"/>
  <c r="U17"/>
  <c r="T9"/>
  <c r="T11"/>
  <c r="T13"/>
  <c r="T15"/>
  <c r="T17"/>
  <c r="AD19" i="1"/>
  <c r="AC7" i="2"/>
  <c r="AB7"/>
  <c r="U7"/>
  <c r="T7"/>
  <c r="M9"/>
  <c r="M11"/>
  <c r="M13"/>
  <c r="M15"/>
  <c r="M17"/>
  <c r="L9"/>
  <c r="L11"/>
  <c r="L13"/>
  <c r="L15"/>
  <c r="L17"/>
  <c r="M7"/>
  <c r="F19"/>
  <c r="G19"/>
  <c r="H19"/>
  <c r="I19"/>
  <c r="J19"/>
  <c r="K19"/>
  <c r="N19"/>
  <c r="O19"/>
  <c r="P19"/>
  <c r="Q19"/>
  <c r="R19"/>
  <c r="S19"/>
  <c r="V19"/>
  <c r="W19"/>
  <c r="X19"/>
  <c r="Y19"/>
  <c r="Z19"/>
  <c r="AA19"/>
  <c r="AD7" i="1"/>
  <c r="E19"/>
  <c r="D19"/>
  <c r="C19"/>
  <c r="E7"/>
  <c r="D9"/>
  <c r="D11"/>
  <c r="D13"/>
  <c r="D15"/>
  <c r="D17"/>
  <c r="D7"/>
  <c r="C9"/>
  <c r="E9" s="1"/>
  <c r="AD9" s="1"/>
  <c r="C11"/>
  <c r="E11" s="1"/>
  <c r="AD11" s="1"/>
  <c r="C13"/>
  <c r="C15"/>
  <c r="C17"/>
  <c r="C7"/>
  <c r="AC9"/>
  <c r="AC19" s="1"/>
  <c r="AC11"/>
  <c r="AC13"/>
  <c r="AC15"/>
  <c r="AC17"/>
  <c r="AC7"/>
  <c r="AB9"/>
  <c r="AB11"/>
  <c r="AB13"/>
  <c r="AB15"/>
  <c r="AB17"/>
  <c r="AB7"/>
  <c r="AB19"/>
  <c r="U9"/>
  <c r="U11"/>
  <c r="U13"/>
  <c r="U15"/>
  <c r="U17"/>
  <c r="U7"/>
  <c r="T9"/>
  <c r="T19" s="1"/>
  <c r="T11"/>
  <c r="T13"/>
  <c r="T15"/>
  <c r="T17"/>
  <c r="T7"/>
  <c r="M9"/>
  <c r="M11"/>
  <c r="M13"/>
  <c r="M15"/>
  <c r="M17"/>
  <c r="M7"/>
  <c r="L7"/>
  <c r="L9"/>
  <c r="L11"/>
  <c r="L13"/>
  <c r="L15"/>
  <c r="L17"/>
  <c r="H19"/>
  <c r="I19"/>
  <c r="J19"/>
  <c r="K19"/>
  <c r="M19"/>
  <c r="N19"/>
  <c r="O19"/>
  <c r="P19"/>
  <c r="Q19"/>
  <c r="R19"/>
  <c r="S19"/>
  <c r="V19"/>
  <c r="W19"/>
  <c r="X19"/>
  <c r="Y19"/>
  <c r="Z19"/>
  <c r="AA19"/>
  <c r="G19"/>
  <c r="F19"/>
  <c r="E13"/>
  <c r="AD13" s="1"/>
  <c r="E15"/>
  <c r="AD15" s="1"/>
  <c r="C21" i="37" l="1"/>
  <c r="E21" s="1"/>
  <c r="AD21" s="1"/>
  <c r="AB23"/>
  <c r="C11"/>
  <c r="T23"/>
  <c r="D23"/>
  <c r="M23"/>
  <c r="C7"/>
  <c r="C9"/>
  <c r="E9" s="1"/>
  <c r="AD9" s="1"/>
  <c r="C13"/>
  <c r="E13" s="1"/>
  <c r="AD13" s="1"/>
  <c r="D11"/>
  <c r="D7" i="36"/>
  <c r="E7" s="1"/>
  <c r="AD7" s="1"/>
  <c r="AD21" s="1"/>
  <c r="U21"/>
  <c r="E11"/>
  <c r="AD11" s="1"/>
  <c r="C13"/>
  <c r="E13" s="1"/>
  <c r="AD13" s="1"/>
  <c r="D11"/>
  <c r="M21" i="35"/>
  <c r="E15"/>
  <c r="AD15" s="1"/>
  <c r="AD7"/>
  <c r="E9"/>
  <c r="AD9" s="1"/>
  <c r="C13"/>
  <c r="E13" s="1"/>
  <c r="AD13" s="1"/>
  <c r="D11"/>
  <c r="E11" s="1"/>
  <c r="C21"/>
  <c r="M21" i="34"/>
  <c r="E7"/>
  <c r="AD7" s="1"/>
  <c r="D21"/>
  <c r="E11"/>
  <c r="AD11" s="1"/>
  <c r="E9"/>
  <c r="AD9" s="1"/>
  <c r="C13"/>
  <c r="E13" s="1"/>
  <c r="AD13" s="1"/>
  <c r="T21"/>
  <c r="C21"/>
  <c r="E7" i="33"/>
  <c r="AD7" s="1"/>
  <c r="AD21" s="1"/>
  <c r="E11"/>
  <c r="AD11" s="1"/>
  <c r="D21"/>
  <c r="E19"/>
  <c r="AD19" s="1"/>
  <c r="M21"/>
  <c r="C13"/>
  <c r="E13" s="1"/>
  <c r="AD13" s="1"/>
  <c r="C21"/>
  <c r="T21" i="32"/>
  <c r="M21"/>
  <c r="E7"/>
  <c r="E11"/>
  <c r="AD11" s="1"/>
  <c r="D21"/>
  <c r="C13"/>
  <c r="E13" s="1"/>
  <c r="AD13" s="1"/>
  <c r="D11"/>
  <c r="M21" i="31"/>
  <c r="D7"/>
  <c r="D21" s="1"/>
  <c r="E7"/>
  <c r="E21" s="1"/>
  <c r="E11"/>
  <c r="AD11" s="1"/>
  <c r="E17"/>
  <c r="AD17" s="1"/>
  <c r="E9"/>
  <c r="AD9" s="1"/>
  <c r="C13"/>
  <c r="E13" s="1"/>
  <c r="AD13" s="1"/>
  <c r="C21"/>
  <c r="D13" i="30"/>
  <c r="D7"/>
  <c r="E7" s="1"/>
  <c r="AD7" s="1"/>
  <c r="U21"/>
  <c r="E15"/>
  <c r="AD15" s="1"/>
  <c r="E17"/>
  <c r="AD17" s="1"/>
  <c r="E9"/>
  <c r="AD9" s="1"/>
  <c r="C13"/>
  <c r="D11"/>
  <c r="C21"/>
  <c r="M21" i="29"/>
  <c r="AD7"/>
  <c r="AD21" s="1"/>
  <c r="E21"/>
  <c r="D21"/>
  <c r="E19"/>
  <c r="AD19" s="1"/>
  <c r="E11"/>
  <c r="AD11" s="1"/>
  <c r="L21"/>
  <c r="T21"/>
  <c r="C21"/>
  <c r="D11" i="28"/>
  <c r="E11" s="1"/>
  <c r="AD11" s="1"/>
  <c r="U21"/>
  <c r="E7"/>
  <c r="AD7" s="1"/>
  <c r="M21"/>
  <c r="L21"/>
  <c r="T21"/>
  <c r="C21"/>
  <c r="C7" i="27"/>
  <c r="E7" s="1"/>
  <c r="AD7" s="1"/>
  <c r="E13"/>
  <c r="AD13" s="1"/>
  <c r="E11"/>
  <c r="AD11" s="1"/>
  <c r="E17"/>
  <c r="AD17" s="1"/>
  <c r="D21"/>
  <c r="M21"/>
  <c r="U21"/>
  <c r="L21"/>
  <c r="D9" i="26"/>
  <c r="E9" s="1"/>
  <c r="AD9" s="1"/>
  <c r="D17"/>
  <c r="E17" s="1"/>
  <c r="AD17" s="1"/>
  <c r="C9"/>
  <c r="C17"/>
  <c r="AC21"/>
  <c r="AB21"/>
  <c r="D7"/>
  <c r="D15"/>
  <c r="C15"/>
  <c r="E15" s="1"/>
  <c r="AD15" s="1"/>
  <c r="C7"/>
  <c r="D11"/>
  <c r="E11" s="1"/>
  <c r="AD11" s="1"/>
  <c r="D19"/>
  <c r="E19" s="1"/>
  <c r="AD19" s="1"/>
  <c r="E13"/>
  <c r="AD13" s="1"/>
  <c r="M21"/>
  <c r="U21"/>
  <c r="L21"/>
  <c r="L21" i="25"/>
  <c r="E19"/>
  <c r="AD19" s="1"/>
  <c r="AC21"/>
  <c r="AB21"/>
  <c r="D19"/>
  <c r="U21"/>
  <c r="C17"/>
  <c r="E17" s="1"/>
  <c r="AD17" s="1"/>
  <c r="T21"/>
  <c r="M21"/>
  <c r="E19" i="24"/>
  <c r="AD19" s="1"/>
  <c r="AC21"/>
  <c r="C17"/>
  <c r="C15"/>
  <c r="AB21"/>
  <c r="U21"/>
  <c r="T21"/>
  <c r="M21"/>
  <c r="D17"/>
  <c r="D15"/>
  <c r="L21"/>
  <c r="AB21" i="23"/>
  <c r="D17"/>
  <c r="C19"/>
  <c r="E19" s="1"/>
  <c r="AD19" s="1"/>
  <c r="T21"/>
  <c r="L21"/>
  <c r="D15"/>
  <c r="C17"/>
  <c r="AB21" i="22"/>
  <c r="U21"/>
  <c r="D17"/>
  <c r="C19"/>
  <c r="E19" s="1"/>
  <c r="AD19" s="1"/>
  <c r="C17"/>
  <c r="T21"/>
  <c r="M21"/>
  <c r="L21"/>
  <c r="AC21" i="21"/>
  <c r="AB21"/>
  <c r="U21"/>
  <c r="C17"/>
  <c r="E17" s="1"/>
  <c r="AD17" s="1"/>
  <c r="C15"/>
  <c r="T21"/>
  <c r="M21"/>
  <c r="L21"/>
  <c r="D19"/>
  <c r="C19"/>
  <c r="U21" i="20"/>
  <c r="D17"/>
  <c r="D19"/>
  <c r="AB21"/>
  <c r="C19"/>
  <c r="C17"/>
  <c r="T21"/>
  <c r="M21"/>
  <c r="D15"/>
  <c r="C15"/>
  <c r="E15" s="1"/>
  <c r="AD15" s="1"/>
  <c r="L21"/>
  <c r="AC21" i="19"/>
  <c r="AB21"/>
  <c r="U21"/>
  <c r="D17"/>
  <c r="C19"/>
  <c r="C17"/>
  <c r="E17" s="1"/>
  <c r="AD17" s="1"/>
  <c r="T21"/>
  <c r="M21"/>
  <c r="L21"/>
  <c r="D19"/>
  <c r="D15"/>
  <c r="T21" i="18"/>
  <c r="AC21"/>
  <c r="D17"/>
  <c r="C19"/>
  <c r="U21"/>
  <c r="D19"/>
  <c r="L21"/>
  <c r="D15"/>
  <c r="C17"/>
  <c r="L21" i="17"/>
  <c r="AC21"/>
  <c r="D17"/>
  <c r="C19"/>
  <c r="AB21"/>
  <c r="T21"/>
  <c r="M21"/>
  <c r="D19"/>
  <c r="D15"/>
  <c r="C17"/>
  <c r="E17" s="1"/>
  <c r="AD17" s="1"/>
  <c r="AB21" i="16"/>
  <c r="U21"/>
  <c r="C19"/>
  <c r="E19" s="1"/>
  <c r="AD19" s="1"/>
  <c r="C17"/>
  <c r="E17" s="1"/>
  <c r="AD17" s="1"/>
  <c r="T21"/>
  <c r="M21"/>
  <c r="D19"/>
  <c r="D15"/>
  <c r="L21"/>
  <c r="AC21" i="15"/>
  <c r="D17"/>
  <c r="C17"/>
  <c r="D19"/>
  <c r="U21"/>
  <c r="T21"/>
  <c r="L21"/>
  <c r="D15"/>
  <c r="C19"/>
  <c r="E19" s="1"/>
  <c r="AD19" s="1"/>
  <c r="C15"/>
  <c r="E15" s="1"/>
  <c r="AD15" s="1"/>
  <c r="AC21" i="14"/>
  <c r="AB21"/>
  <c r="U21"/>
  <c r="D17"/>
  <c r="C17"/>
  <c r="T21"/>
  <c r="M21"/>
  <c r="L21"/>
  <c r="C19"/>
  <c r="E19" s="1"/>
  <c r="AD19" s="1"/>
  <c r="D19"/>
  <c r="D15"/>
  <c r="L21" i="13"/>
  <c r="AC21"/>
  <c r="D17"/>
  <c r="C17"/>
  <c r="AB21"/>
  <c r="C7"/>
  <c r="U21"/>
  <c r="T21"/>
  <c r="M21"/>
  <c r="D19"/>
  <c r="D15"/>
  <c r="C19"/>
  <c r="AC21" i="12"/>
  <c r="AB21"/>
  <c r="C7"/>
  <c r="U21"/>
  <c r="C17"/>
  <c r="T21"/>
  <c r="M21"/>
  <c r="D19"/>
  <c r="D17"/>
  <c r="D15"/>
  <c r="C19"/>
  <c r="L21"/>
  <c r="AC21" i="11"/>
  <c r="AB21"/>
  <c r="U21"/>
  <c r="D17"/>
  <c r="C19"/>
  <c r="C17"/>
  <c r="T21"/>
  <c r="M21"/>
  <c r="D19"/>
  <c r="D15"/>
  <c r="L21"/>
  <c r="AC21" i="10"/>
  <c r="C17"/>
  <c r="E17" s="1"/>
  <c r="AD17" s="1"/>
  <c r="AB21"/>
  <c r="U21"/>
  <c r="D13"/>
  <c r="M21"/>
  <c r="L21"/>
  <c r="D15"/>
  <c r="C19"/>
  <c r="E19" s="1"/>
  <c r="AD19" s="1"/>
  <c r="C15"/>
  <c r="AC21" i="9"/>
  <c r="D19"/>
  <c r="D17"/>
  <c r="AB21"/>
  <c r="U21"/>
  <c r="C17"/>
  <c r="T21"/>
  <c r="D13"/>
  <c r="L21"/>
  <c r="D15"/>
  <c r="C19"/>
  <c r="C15"/>
  <c r="C7" i="8"/>
  <c r="AB21"/>
  <c r="D17"/>
  <c r="C19"/>
  <c r="M21"/>
  <c r="L21"/>
  <c r="C7" i="7"/>
  <c r="E15"/>
  <c r="AD15" s="1"/>
  <c r="AB21"/>
  <c r="D19"/>
  <c r="D17"/>
  <c r="U21"/>
  <c r="C19"/>
  <c r="C17"/>
  <c r="E17" s="1"/>
  <c r="AD17" s="1"/>
  <c r="T21"/>
  <c r="M21"/>
  <c r="D15"/>
  <c r="AC21" i="6"/>
  <c r="D17"/>
  <c r="AB21"/>
  <c r="U21"/>
  <c r="C17"/>
  <c r="T21"/>
  <c r="D13"/>
  <c r="M21"/>
  <c r="L21"/>
  <c r="D15"/>
  <c r="C19"/>
  <c r="E17" i="5"/>
  <c r="AD17" s="1"/>
  <c r="U19"/>
  <c r="D17"/>
  <c r="M19"/>
  <c r="L19"/>
  <c r="AC19" i="4"/>
  <c r="C17"/>
  <c r="AB19"/>
  <c r="U19"/>
  <c r="T19"/>
  <c r="M19"/>
  <c r="D17"/>
  <c r="C15"/>
  <c r="E15" s="1"/>
  <c r="AD15" s="1"/>
  <c r="AC19" i="3"/>
  <c r="U19"/>
  <c r="T19"/>
  <c r="D17"/>
  <c r="M19"/>
  <c r="C15"/>
  <c r="L19"/>
  <c r="D9" i="25"/>
  <c r="D11"/>
  <c r="D13"/>
  <c r="D15"/>
  <c r="C11"/>
  <c r="C13"/>
  <c r="C15"/>
  <c r="E15" s="1"/>
  <c r="AD15" s="1"/>
  <c r="C9"/>
  <c r="D13" i="24"/>
  <c r="D9"/>
  <c r="D11"/>
  <c r="C11"/>
  <c r="C13"/>
  <c r="C9"/>
  <c r="D9" i="23"/>
  <c r="D11"/>
  <c r="D13"/>
  <c r="C9"/>
  <c r="C11"/>
  <c r="C13"/>
  <c r="C15"/>
  <c r="E15" s="1"/>
  <c r="AD15" s="1"/>
  <c r="D9" i="22"/>
  <c r="D11"/>
  <c r="D13"/>
  <c r="D15"/>
  <c r="C9"/>
  <c r="C11"/>
  <c r="C13"/>
  <c r="C15"/>
  <c r="D13" i="21"/>
  <c r="D15"/>
  <c r="D9"/>
  <c r="D11"/>
  <c r="C11"/>
  <c r="C13"/>
  <c r="C9"/>
  <c r="D13" i="20"/>
  <c r="D9"/>
  <c r="D11"/>
  <c r="C11"/>
  <c r="C13"/>
  <c r="C9"/>
  <c r="D9" i="19"/>
  <c r="D11"/>
  <c r="D13"/>
  <c r="C9"/>
  <c r="C11"/>
  <c r="C13"/>
  <c r="C15"/>
  <c r="D9" i="18"/>
  <c r="D11"/>
  <c r="D13"/>
  <c r="C9"/>
  <c r="C11"/>
  <c r="C13"/>
  <c r="C15"/>
  <c r="E15" s="1"/>
  <c r="AD15" s="1"/>
  <c r="D9" i="17"/>
  <c r="D11"/>
  <c r="D13"/>
  <c r="C9"/>
  <c r="C11"/>
  <c r="C13"/>
  <c r="C15"/>
  <c r="C15" i="16"/>
  <c r="E15" s="1"/>
  <c r="AD15" s="1"/>
  <c r="D9"/>
  <c r="D11"/>
  <c r="D13"/>
  <c r="C9"/>
  <c r="C11"/>
  <c r="C13"/>
  <c r="D9" i="15"/>
  <c r="D11"/>
  <c r="C11"/>
  <c r="C13"/>
  <c r="E13" s="1"/>
  <c r="AD13" s="1"/>
  <c r="C9"/>
  <c r="D9" i="14"/>
  <c r="D11"/>
  <c r="D13"/>
  <c r="C9"/>
  <c r="C11"/>
  <c r="C13"/>
  <c r="C15"/>
  <c r="D9" i="13"/>
  <c r="D13"/>
  <c r="D11"/>
  <c r="C9"/>
  <c r="C11"/>
  <c r="C13"/>
  <c r="C15"/>
  <c r="E15" s="1"/>
  <c r="AD15" s="1"/>
  <c r="D9" i="12"/>
  <c r="D13"/>
  <c r="D11"/>
  <c r="C9"/>
  <c r="C11"/>
  <c r="C13"/>
  <c r="C15"/>
  <c r="D9" i="11"/>
  <c r="D11"/>
  <c r="D13"/>
  <c r="C9"/>
  <c r="C11"/>
  <c r="C13"/>
  <c r="C15"/>
  <c r="D9" i="10"/>
  <c r="D11"/>
  <c r="C11"/>
  <c r="C13"/>
  <c r="E13" s="1"/>
  <c r="AD13" s="1"/>
  <c r="C9"/>
  <c r="E9" s="1"/>
  <c r="AD9" s="1"/>
  <c r="D9" i="9"/>
  <c r="D11"/>
  <c r="C11"/>
  <c r="C13"/>
  <c r="C9"/>
  <c r="D11" i="8"/>
  <c r="D13"/>
  <c r="D9"/>
  <c r="D19"/>
  <c r="C9"/>
  <c r="C11"/>
  <c r="C13"/>
  <c r="C15"/>
  <c r="E15" s="1"/>
  <c r="AD15" s="1"/>
  <c r="C17"/>
  <c r="E17" s="1"/>
  <c r="AD17" s="1"/>
  <c r="D13" i="7"/>
  <c r="D9"/>
  <c r="D11"/>
  <c r="C9"/>
  <c r="C11"/>
  <c r="C13"/>
  <c r="L21"/>
  <c r="D19" i="6"/>
  <c r="C15"/>
  <c r="D9"/>
  <c r="D11"/>
  <c r="C13"/>
  <c r="C11"/>
  <c r="C9"/>
  <c r="D13" i="5"/>
  <c r="D15"/>
  <c r="D9"/>
  <c r="D11"/>
  <c r="C13"/>
  <c r="C15"/>
  <c r="E15" s="1"/>
  <c r="AD15" s="1"/>
  <c r="C11"/>
  <c r="C9"/>
  <c r="E9" s="1"/>
  <c r="AD9" s="1"/>
  <c r="C11" i="4"/>
  <c r="C13"/>
  <c r="E13" s="1"/>
  <c r="AD13" s="1"/>
  <c r="D9"/>
  <c r="D13"/>
  <c r="D15"/>
  <c r="D11"/>
  <c r="C9"/>
  <c r="D15" i="3"/>
  <c r="C13"/>
  <c r="D13"/>
  <c r="D11"/>
  <c r="D9"/>
  <c r="C11"/>
  <c r="C17"/>
  <c r="C9"/>
  <c r="C7" i="25"/>
  <c r="C7" i="11"/>
  <c r="D7"/>
  <c r="D7" i="25"/>
  <c r="C7" i="24"/>
  <c r="D7" i="23"/>
  <c r="C7"/>
  <c r="D7" i="22"/>
  <c r="D21" s="1"/>
  <c r="C21"/>
  <c r="D7" i="21"/>
  <c r="C7"/>
  <c r="C7" i="20"/>
  <c r="D7"/>
  <c r="C7" i="19"/>
  <c r="C7" i="18"/>
  <c r="C7" i="17"/>
  <c r="C7" i="16"/>
  <c r="D7" i="15"/>
  <c r="C7"/>
  <c r="C7" i="14"/>
  <c r="D7" i="13"/>
  <c r="D7" i="10"/>
  <c r="C7"/>
  <c r="D7" i="9"/>
  <c r="C7"/>
  <c r="D7" i="8"/>
  <c r="D7" i="7"/>
  <c r="D7" i="6"/>
  <c r="D7" i="5"/>
  <c r="C7"/>
  <c r="D7" i="4"/>
  <c r="C7"/>
  <c r="D7" i="3"/>
  <c r="C7"/>
  <c r="D7" i="24"/>
  <c r="D7" i="19"/>
  <c r="D7" i="18"/>
  <c r="D7" i="17"/>
  <c r="D7" i="16"/>
  <c r="D7" i="14"/>
  <c r="D7" i="12"/>
  <c r="E7" i="13"/>
  <c r="AC19" i="2"/>
  <c r="AB19"/>
  <c r="U19"/>
  <c r="T19"/>
  <c r="D17"/>
  <c r="C13"/>
  <c r="C11"/>
  <c r="C15"/>
  <c r="E15" s="1"/>
  <c r="AD15" s="1"/>
  <c r="C17"/>
  <c r="E17" s="1"/>
  <c r="AD17" s="1"/>
  <c r="D15"/>
  <c r="D9"/>
  <c r="D13"/>
  <c r="D11"/>
  <c r="C9"/>
  <c r="L19"/>
  <c r="M19"/>
  <c r="E17" i="1"/>
  <c r="U19"/>
  <c r="AD17"/>
  <c r="L19"/>
  <c r="E7" i="37" l="1"/>
  <c r="AD7" s="1"/>
  <c r="C23"/>
  <c r="E19"/>
  <c r="E11"/>
  <c r="D21" i="36"/>
  <c r="E21"/>
  <c r="C21"/>
  <c r="AD11" i="35"/>
  <c r="AD21" s="1"/>
  <c r="E21"/>
  <c r="D21"/>
  <c r="AD21" i="34"/>
  <c r="E21"/>
  <c r="E21" i="33"/>
  <c r="E21" i="32"/>
  <c r="C21"/>
  <c r="AD7"/>
  <c r="AD21" s="1"/>
  <c r="AD7" i="31"/>
  <c r="AD21" s="1"/>
  <c r="E13" i="30"/>
  <c r="AD13" s="1"/>
  <c r="D21"/>
  <c r="E11"/>
  <c r="AD21" i="28"/>
  <c r="D21"/>
  <c r="E21"/>
  <c r="C21" i="27"/>
  <c r="E21"/>
  <c r="AD21"/>
  <c r="C21" i="26"/>
  <c r="D21"/>
  <c r="E7"/>
  <c r="AD7" s="1"/>
  <c r="AD21" s="1"/>
  <c r="E9" i="25"/>
  <c r="AD9" s="1"/>
  <c r="D21"/>
  <c r="C21"/>
  <c r="E13"/>
  <c r="AD13" s="1"/>
  <c r="E11"/>
  <c r="AD11" s="1"/>
  <c r="E7"/>
  <c r="E17" i="24"/>
  <c r="AD17" s="1"/>
  <c r="E15"/>
  <c r="AD15" s="1"/>
  <c r="D21"/>
  <c r="E13"/>
  <c r="AD13" s="1"/>
  <c r="E11"/>
  <c r="AD11" s="1"/>
  <c r="E9"/>
  <c r="AD9" s="1"/>
  <c r="E7"/>
  <c r="C21"/>
  <c r="E17" i="23"/>
  <c r="AD17" s="1"/>
  <c r="E9"/>
  <c r="AD9" s="1"/>
  <c r="D21"/>
  <c r="E11"/>
  <c r="AD11" s="1"/>
  <c r="E13"/>
  <c r="AD13" s="1"/>
  <c r="E7"/>
  <c r="E17" i="22"/>
  <c r="AD17" s="1"/>
  <c r="E15"/>
  <c r="AD15" s="1"/>
  <c r="E9"/>
  <c r="AD9" s="1"/>
  <c r="E13"/>
  <c r="AD13" s="1"/>
  <c r="E11"/>
  <c r="AD11" s="1"/>
  <c r="E19" i="21"/>
  <c r="AD19" s="1"/>
  <c r="E15"/>
  <c r="AD15" s="1"/>
  <c r="D21"/>
  <c r="C21"/>
  <c r="E9"/>
  <c r="AD9" s="1"/>
  <c r="E11"/>
  <c r="AD11" s="1"/>
  <c r="E13"/>
  <c r="AD13" s="1"/>
  <c r="E19" i="20"/>
  <c r="AD19" s="1"/>
  <c r="E17"/>
  <c r="AD17" s="1"/>
  <c r="D21"/>
  <c r="E13"/>
  <c r="AD13" s="1"/>
  <c r="E11"/>
  <c r="AD11" s="1"/>
  <c r="E9"/>
  <c r="AD9" s="1"/>
  <c r="C21"/>
  <c r="D21" i="19"/>
  <c r="E19"/>
  <c r="AD19" s="1"/>
  <c r="E15"/>
  <c r="AD15" s="1"/>
  <c r="E9"/>
  <c r="AD9" s="1"/>
  <c r="E13"/>
  <c r="AD13" s="1"/>
  <c r="E11"/>
  <c r="AD11" s="1"/>
  <c r="C21"/>
  <c r="E19" i="18"/>
  <c r="AD19" s="1"/>
  <c r="E17"/>
  <c r="AD17" s="1"/>
  <c r="D21"/>
  <c r="E13"/>
  <c r="AD13" s="1"/>
  <c r="E11"/>
  <c r="AD11" s="1"/>
  <c r="E9"/>
  <c r="AD9" s="1"/>
  <c r="E7"/>
  <c r="E19" i="17"/>
  <c r="AD19" s="1"/>
  <c r="E15"/>
  <c r="AD15" s="1"/>
  <c r="D21"/>
  <c r="E9"/>
  <c r="AD9" s="1"/>
  <c r="E13"/>
  <c r="AD13" s="1"/>
  <c r="E11"/>
  <c r="AD11" s="1"/>
  <c r="C21"/>
  <c r="D21" i="16"/>
  <c r="E13"/>
  <c r="AD13" s="1"/>
  <c r="E11"/>
  <c r="AD11" s="1"/>
  <c r="E9"/>
  <c r="AD9" s="1"/>
  <c r="C21"/>
  <c r="E17" i="15"/>
  <c r="AD17" s="1"/>
  <c r="E11"/>
  <c r="AD11" s="1"/>
  <c r="E9"/>
  <c r="AD9" s="1"/>
  <c r="C21"/>
  <c r="E7"/>
  <c r="D21"/>
  <c r="E17" i="14"/>
  <c r="AD17" s="1"/>
  <c r="E15"/>
  <c r="AD15" s="1"/>
  <c r="D21"/>
  <c r="E9"/>
  <c r="AD9" s="1"/>
  <c r="E13"/>
  <c r="AD13" s="1"/>
  <c r="E11"/>
  <c r="AD11" s="1"/>
  <c r="C21"/>
  <c r="E19" i="13"/>
  <c r="AD19" s="1"/>
  <c r="E17"/>
  <c r="AD17" s="1"/>
  <c r="D21"/>
  <c r="C21"/>
  <c r="E13"/>
  <c r="AD13" s="1"/>
  <c r="E11"/>
  <c r="AD11" s="1"/>
  <c r="E9"/>
  <c r="AD9" s="1"/>
  <c r="E19" i="12"/>
  <c r="AD19" s="1"/>
  <c r="E17"/>
  <c r="AD17" s="1"/>
  <c r="E15"/>
  <c r="AD15" s="1"/>
  <c r="E13"/>
  <c r="AD13" s="1"/>
  <c r="D21"/>
  <c r="E11"/>
  <c r="AD11" s="1"/>
  <c r="E9"/>
  <c r="AD9" s="1"/>
  <c r="C21"/>
  <c r="E7"/>
  <c r="E19" i="11"/>
  <c r="AD19" s="1"/>
  <c r="E17"/>
  <c r="AD17" s="1"/>
  <c r="E15"/>
  <c r="AD15" s="1"/>
  <c r="D21"/>
  <c r="E13"/>
  <c r="AD13" s="1"/>
  <c r="E11"/>
  <c r="AD11" s="1"/>
  <c r="E9"/>
  <c r="AD9" s="1"/>
  <c r="C21"/>
  <c r="E15" i="10"/>
  <c r="AD15" s="1"/>
  <c r="C21"/>
  <c r="E11"/>
  <c r="AD11" s="1"/>
  <c r="E7"/>
  <c r="D21"/>
  <c r="E19" i="9"/>
  <c r="AD19" s="1"/>
  <c r="E17"/>
  <c r="AD17" s="1"/>
  <c r="E15"/>
  <c r="AD15" s="1"/>
  <c r="E13"/>
  <c r="AD13" s="1"/>
  <c r="E9"/>
  <c r="AD9" s="1"/>
  <c r="E11"/>
  <c r="AD11" s="1"/>
  <c r="C21"/>
  <c r="E7"/>
  <c r="D21"/>
  <c r="E19" i="8"/>
  <c r="AD19" s="1"/>
  <c r="D21"/>
  <c r="E13"/>
  <c r="AD13" s="1"/>
  <c r="E11"/>
  <c r="AD11" s="1"/>
  <c r="E9"/>
  <c r="AD9" s="1"/>
  <c r="E7"/>
  <c r="C21"/>
  <c r="C21" i="7"/>
  <c r="E19"/>
  <c r="AD19" s="1"/>
  <c r="D21"/>
  <c r="E7"/>
  <c r="AD7" s="1"/>
  <c r="E13"/>
  <c r="AD13" s="1"/>
  <c r="E11"/>
  <c r="AD11" s="1"/>
  <c r="E9"/>
  <c r="AD9" s="1"/>
  <c r="D21" i="6"/>
  <c r="E19"/>
  <c r="AD19" s="1"/>
  <c r="E17"/>
  <c r="AD17" s="1"/>
  <c r="E15"/>
  <c r="AD15" s="1"/>
  <c r="E13"/>
  <c r="AD13" s="1"/>
  <c r="E11"/>
  <c r="AD11" s="1"/>
  <c r="E9"/>
  <c r="AD9" s="1"/>
  <c r="E7"/>
  <c r="C21"/>
  <c r="D19" i="5"/>
  <c r="E13"/>
  <c r="AD13" s="1"/>
  <c r="E11"/>
  <c r="AD11" s="1"/>
  <c r="E7"/>
  <c r="E17" i="4"/>
  <c r="AD17" s="1"/>
  <c r="D19"/>
  <c r="C19"/>
  <c r="E11"/>
  <c r="AD11" s="1"/>
  <c r="E9"/>
  <c r="AD9" s="1"/>
  <c r="E17" i="3"/>
  <c r="AD17" s="1"/>
  <c r="E15"/>
  <c r="AD15" s="1"/>
  <c r="D19"/>
  <c r="E13"/>
  <c r="AD13" s="1"/>
  <c r="E11"/>
  <c r="AD11" s="1"/>
  <c r="E9"/>
  <c r="AD9" s="1"/>
  <c r="C19"/>
  <c r="C21" i="23"/>
  <c r="C21" i="18"/>
  <c r="E7" i="17"/>
  <c r="E7" i="16"/>
  <c r="E7" i="14"/>
  <c r="AD7" i="13"/>
  <c r="E7" i="11"/>
  <c r="E7" i="22"/>
  <c r="E7" i="21"/>
  <c r="E7" i="20"/>
  <c r="C19" i="5"/>
  <c r="E7" i="4"/>
  <c r="E7" i="3"/>
  <c r="E7" i="19"/>
  <c r="D19" i="2"/>
  <c r="E13"/>
  <c r="AD13" s="1"/>
  <c r="E11"/>
  <c r="AD11" s="1"/>
  <c r="E9"/>
  <c r="AD9" s="1"/>
  <c r="C19"/>
  <c r="AD23" i="37" l="1"/>
  <c r="E23"/>
  <c r="AD19"/>
  <c r="AD11"/>
  <c r="AD11" i="30"/>
  <c r="AD21" s="1"/>
  <c r="E21"/>
  <c r="E21" i="26"/>
  <c r="E21" i="25"/>
  <c r="AD7"/>
  <c r="AD21" s="1"/>
  <c r="E21" i="24"/>
  <c r="AD7"/>
  <c r="AD21" s="1"/>
  <c r="E21" i="23"/>
  <c r="AD7"/>
  <c r="AD21" s="1"/>
  <c r="E21" i="22"/>
  <c r="E21" i="21"/>
  <c r="E21" i="20"/>
  <c r="E21" i="19"/>
  <c r="E21" i="18"/>
  <c r="AD7"/>
  <c r="AD21" s="1"/>
  <c r="E21" i="17"/>
  <c r="E21" i="16"/>
  <c r="E21" i="15"/>
  <c r="AD7"/>
  <c r="AD21" s="1"/>
  <c r="E21" i="14"/>
  <c r="AD21" i="13"/>
  <c r="E21"/>
  <c r="E21" i="12"/>
  <c r="AD7"/>
  <c r="AD21" s="1"/>
  <c r="E21" i="11"/>
  <c r="AD7" i="10"/>
  <c r="AD21" s="1"/>
  <c r="E21"/>
  <c r="E21" i="9"/>
  <c r="AD7"/>
  <c r="AD21" s="1"/>
  <c r="E21" i="8"/>
  <c r="AD7"/>
  <c r="AD21" s="1"/>
  <c r="AD21" i="7"/>
  <c r="E21"/>
  <c r="AD7" i="6"/>
  <c r="AD21" s="1"/>
  <c r="E21"/>
  <c r="E19" i="5"/>
  <c r="AD7"/>
  <c r="AD19" s="1"/>
  <c r="AD7" i="4"/>
  <c r="AD19" s="1"/>
  <c r="E19"/>
  <c r="AD7" i="3"/>
  <c r="AD19" s="1"/>
  <c r="E19"/>
  <c r="AD7" i="22"/>
  <c r="AD21" s="1"/>
  <c r="AD7" i="21"/>
  <c r="AD21" s="1"/>
  <c r="AD7" i="20"/>
  <c r="AD21" s="1"/>
  <c r="AD7" i="19"/>
  <c r="AD21" s="1"/>
  <c r="AD7" i="17"/>
  <c r="AD21" s="1"/>
  <c r="AD7" i="16"/>
  <c r="AD21" s="1"/>
  <c r="AD7" i="14"/>
  <c r="AD21" s="1"/>
  <c r="AD7" i="11"/>
  <c r="AD21" s="1"/>
  <c r="E19" i="2"/>
</calcChain>
</file>

<file path=xl/sharedStrings.xml><?xml version="1.0" encoding="utf-8"?>
<sst xmlns="http://schemas.openxmlformats.org/spreadsheetml/2006/main" count="4958" uniqueCount="111">
  <si>
    <t>สังกัด</t>
  </si>
  <si>
    <t>รวม</t>
  </si>
  <si>
    <t>และสังคมศาสตร์</t>
  </si>
  <si>
    <t>และเทคโนโลยี</t>
  </si>
  <si>
    <t>อาจารย์</t>
  </si>
  <si>
    <t>ผู้ช่วยศาสตราจารย์</t>
  </si>
  <si>
    <t>รองศาสตราจารย์</t>
  </si>
  <si>
    <t>ครุศาสตร์</t>
  </si>
  <si>
    <t>มนุษยศาสตร์</t>
  </si>
  <si>
    <t>วิทยาการจัดการ</t>
  </si>
  <si>
    <t>วิทยาศาสตร์</t>
  </si>
  <si>
    <t>จำแนกตามการดำรงตำแหน่งทางวิชาการ</t>
  </si>
  <si>
    <t>ณ  วันที่  1  ตุลาคม  2555</t>
  </si>
  <si>
    <t>สำนัก ร.ร. สาธิต</t>
  </si>
  <si>
    <t>บัณฑิตวิทยาลัย</t>
  </si>
  <si>
    <t>ขร.</t>
  </si>
  <si>
    <t>พม.</t>
  </si>
  <si>
    <t>ป.ตรี</t>
  </si>
  <si>
    <t>ป.โท</t>
  </si>
  <si>
    <t>ป.เอก</t>
  </si>
  <si>
    <r>
      <rPr>
        <b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   :    ขร.      หมายถึง   ข้าราชการพลเรือนในสถาบันอุดมศึกษา    </t>
    </r>
    <r>
      <rPr>
        <b/>
        <sz val="16"/>
        <color indexed="8"/>
        <rFont val="Angsana New"/>
        <family val="1"/>
      </rPr>
      <t>และ</t>
    </r>
    <r>
      <rPr>
        <sz val="16"/>
        <color indexed="8"/>
        <rFont val="Angsana New"/>
        <family val="1"/>
      </rPr>
      <t xml:space="preserve">  พม.     หมายถึง   พนักงานมหาวิทยาลัย</t>
    </r>
  </si>
  <si>
    <t>จำแนก</t>
  </si>
  <si>
    <t>ตามสถานภาพ</t>
  </si>
  <si>
    <t>สรุปจำนวนอาจารย์จำแนกตามสถานภาพและการดำรงตำแหน่งทางวิชาการ  มหาวิทยาลัยราชภัฏบ้านสมเด็จเจ้าพระยา</t>
  </si>
  <si>
    <t>กองบริหารงานบุคคล  สำนักงานอธิการบดี</t>
  </si>
  <si>
    <t>ณ  วันที่  1 พฤศจิกายน  2555</t>
  </si>
  <si>
    <t>ณ  วันที่  1  ธันวาคม  2555</t>
  </si>
  <si>
    <t>ณ  วันที่  1  มกราคม  2556</t>
  </si>
  <si>
    <t>เงินงบประมาณแผ่นดิน</t>
  </si>
  <si>
    <t>เงินรายได้ (บกศ.)</t>
  </si>
  <si>
    <t>ณ  วันที่  1  กุมภาพันธ์  2556</t>
  </si>
  <si>
    <t>ณ  วันที่  1  มีนาคม  2556</t>
  </si>
  <si>
    <t>สระยายโสม</t>
  </si>
  <si>
    <t>สถานีบริการสารสนเทศ</t>
  </si>
  <si>
    <t>ณ  วันที่  1  เมษายน  2556</t>
  </si>
  <si>
    <t>ณ  วันที่  1  พฤษภาคม  2556</t>
  </si>
  <si>
    <t>ณ  วันที่  1  มิถุนายน  2556</t>
  </si>
  <si>
    <t>ณ  วันที่  1  กรกฎาคม  2556</t>
  </si>
  <si>
    <t>ณ  วันที่  1  สิงหาคม  2556</t>
  </si>
  <si>
    <t>ณ  วันที่  1  กันยายน  2556</t>
  </si>
  <si>
    <t>ณ  วันที่  1  ตุลาคม  2556</t>
  </si>
  <si>
    <t>ณ  วันที่  1  พฤศจิกายน  2556</t>
  </si>
  <si>
    <t>ณ  วันที่  1  ธันวาคม  2556</t>
  </si>
  <si>
    <t>ณ  วันที่  6  มกราคม  2557</t>
  </si>
  <si>
    <t>ณ  วันที่  3  กุมภาพันธ์  2557</t>
  </si>
  <si>
    <t>ณ  วันที่  1  มีนาคม  2557</t>
  </si>
  <si>
    <t>ณ  วันที่  1  เมษายน  2557</t>
  </si>
  <si>
    <t>ณ  วันที่  1  พฤษภาคม  2557</t>
  </si>
  <si>
    <t>ณ  วันที่  1  มิถุนายน  2557</t>
  </si>
  <si>
    <t>ณ  วันที่  1  กรกฎาคม  2557</t>
  </si>
  <si>
    <t>ณ  วันที่  1  สิงหาคม  2557</t>
  </si>
  <si>
    <t>ณ  วันที่  1  กันยายน  2557</t>
  </si>
  <si>
    <t>ณ  วันที่  1  ตุลาคม  2557</t>
  </si>
  <si>
    <r>
      <rPr>
        <b/>
        <sz val="16"/>
        <color theme="1"/>
        <rFont val="Angsana New"/>
        <family val="1"/>
      </rPr>
      <t>หมายเหตุ</t>
    </r>
    <r>
      <rPr>
        <sz val="16"/>
        <color theme="1"/>
        <rFont val="Angsana New"/>
        <family val="1"/>
      </rPr>
      <t xml:space="preserve">   :    ขร.      หมายถึง   ข้าราชการพลเรือนในสถาบันอุดมศึกษา    </t>
    </r>
    <r>
      <rPr>
        <b/>
        <sz val="16"/>
        <color theme="1"/>
        <rFont val="Angsana New"/>
        <family val="1"/>
      </rPr>
      <t>และ</t>
    </r>
    <r>
      <rPr>
        <sz val="16"/>
        <color theme="1"/>
        <rFont val="Angsana New"/>
        <family val="1"/>
      </rPr>
      <t xml:space="preserve">  พม.     หมายถึง   พนักงานมหาวิทยาลัย</t>
    </r>
  </si>
  <si>
    <r>
      <rPr>
        <b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:    ขร.      หมายถึง   ข้าราชการพลเรือนในสถาบันอุดมศึกษา    </t>
    </r>
    <r>
      <rPr>
        <b/>
        <sz val="16"/>
        <rFont val="Angsana New"/>
        <family val="1"/>
      </rPr>
      <t>และ</t>
    </r>
    <r>
      <rPr>
        <sz val="16"/>
        <rFont val="Angsana New"/>
        <family val="1"/>
      </rPr>
      <t xml:space="preserve">  พม.     หมายถึง   พนักงานมหาวิทยาลัย</t>
    </r>
  </si>
  <si>
    <t>ณ  วันที่   1   เดือน.............  255.....</t>
  </si>
  <si>
    <t>ณ  วันที่  1  พฤศจิกายน  2557</t>
  </si>
  <si>
    <t>ณ  วันที่  1  ธันวาคม  2557</t>
  </si>
  <si>
    <t>ณ  วันที่  1  มกราคม  2558</t>
  </si>
  <si>
    <t>ณ  วันที่  1  กุมภาพันธ์  2558</t>
  </si>
  <si>
    <t>ณ  วันที่  1  มีนาคม  2558</t>
  </si>
  <si>
    <t>ณ  วันที่  1  เมษายน  2558</t>
  </si>
  <si>
    <t>ณ  วันที่  1  พฤษภาคม  2558</t>
  </si>
  <si>
    <t>ณ  วันที่  1  มิถุนายน  2558</t>
  </si>
  <si>
    <t>ณ  วันที่  1  กรกฎาคม  2558</t>
  </si>
  <si>
    <t>ณ  วันที่  1  สิงหาคม  2558</t>
  </si>
  <si>
    <t>ณ  วันที่  1  กันยายน  2558</t>
  </si>
  <si>
    <t>ศูนย์การศึกษา</t>
  </si>
  <si>
    <t>วิทยาลัยการดนตรี</t>
  </si>
  <si>
    <t>ณ  วันที่  1  ตุลาคม  2558</t>
  </si>
  <si>
    <t>อู่ทองทวารวดี</t>
  </si>
  <si>
    <t>ณ  วันที่  1  พฤศจิกายน  2558</t>
  </si>
  <si>
    <t>ณ  วันที่  1  ธันวาคม  2558</t>
  </si>
  <si>
    <t>ณ  วันที่  1  มกราคม  2559</t>
  </si>
  <si>
    <t>ณ  วันที่  1  กุมภาพันธ์  2559</t>
  </si>
  <si>
    <t>ณ  วันที่  1  มีนาคม  2559</t>
  </si>
  <si>
    <t>ณ  วันที่  1  เมษายน  2559</t>
  </si>
  <si>
    <t>ณ  วันที่  1  พฤษภาคม 2559</t>
  </si>
  <si>
    <t>ณ  วันที่  1  มิถุนายน 2559</t>
  </si>
  <si>
    <t>ณ  วันที่  1  กรกฎาคม 2559</t>
  </si>
  <si>
    <t>ณ  วันที่  1  สิงหาคม 2559</t>
  </si>
  <si>
    <t>ณ  วันที่  1  กันยายน 2559</t>
  </si>
  <si>
    <t>โรงเรียนสาธิต</t>
  </si>
  <si>
    <t>ณ  วันที่  4  ตุลาคม 2559</t>
  </si>
  <si>
    <t>ณ  วันที่  1 พฤศจิกายน 2559</t>
  </si>
  <si>
    <t>ณ  วันที่  1 ธันวาคม 2559</t>
  </si>
  <si>
    <t>ณ  วันที่  9 มกราคม 2560</t>
  </si>
  <si>
    <t>ณ  วันที่  1 กุมภาพันธ์ 2560</t>
  </si>
  <si>
    <t>ณ  วันที่  1 มีนาคม 2560</t>
  </si>
  <si>
    <t>ณ  วันที่  1 เมษายน 2560</t>
  </si>
  <si>
    <t>ณ  วันที่  1 พฤษภาคม 2560</t>
  </si>
  <si>
    <t>ณ  วันที่  1 มิถุนายน 2560</t>
  </si>
  <si>
    <t>ณ  วันที่  3 กรกฎาคม 2560</t>
  </si>
  <si>
    <t>ณ  วันที่  31 กรกฎาคม 2560</t>
  </si>
  <si>
    <t>ณ  วันที่  1 สิงหาคม 2560</t>
  </si>
  <si>
    <t>ณ  วันที่  1 กันยายน 2560</t>
  </si>
  <si>
    <t>ณ  วันที่  2 ตุลาคม 2560</t>
  </si>
  <si>
    <t>ณ  วันที่  1 พฤศจิกายน 2560</t>
  </si>
  <si>
    <t>ณ  วันที่  1 ธันวาคม 2560</t>
  </si>
  <si>
    <t>ณ  วันที่  5 มกราคม 2561</t>
  </si>
  <si>
    <t>ณ  วันที่  5 กุมภาพันธ์ 2561</t>
  </si>
  <si>
    <t>ณ  วันที่  1 มีนาคม 2561</t>
  </si>
  <si>
    <t>ณ  วันที่  5  เมษายน  2561</t>
  </si>
  <si>
    <t>ณ  วันที่  1  พฤษภาคม  2561</t>
  </si>
  <si>
    <t>ณ  วันที่  1  มิถุนายน  2561</t>
  </si>
  <si>
    <t>ณ  วันที่  2  กรกฎาคม  2561</t>
  </si>
  <si>
    <t>ณ  วันที่  1  สิงหาคม  2561</t>
  </si>
  <si>
    <t>ณ  วันที่  1  กันยายน  2561</t>
  </si>
  <si>
    <t>ณ  วันที่  1  ตุลาคม  2561</t>
  </si>
  <si>
    <t>ณ  วันที่  1  พฤศจิกายน  2561</t>
  </si>
  <si>
    <t>ณ  วันที่  1  ธันวาคม  2561</t>
  </si>
</sst>
</file>

<file path=xl/styles.xml><?xml version="1.0" encoding="utf-8"?>
<styleSheet xmlns="http://schemas.openxmlformats.org/spreadsheetml/2006/main">
  <fonts count="26">
    <font>
      <sz val="11"/>
      <color theme="1"/>
      <name val="Tahoma"/>
      <family val="2"/>
      <charset val="222"/>
      <scheme val="minor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5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8"/>
      <color theme="1"/>
      <name val="Angsana New"/>
      <family val="1"/>
    </font>
    <font>
      <sz val="13"/>
      <color theme="1"/>
      <name val="Angsana New"/>
      <family val="1"/>
    </font>
    <font>
      <b/>
      <sz val="19"/>
      <color theme="1"/>
      <name val="Angsana New"/>
      <family val="1"/>
    </font>
    <font>
      <b/>
      <sz val="16"/>
      <name val="Angsana New"/>
      <family val="1"/>
    </font>
    <font>
      <sz val="11"/>
      <name val="Tahoma"/>
      <family val="2"/>
      <charset val="222"/>
      <scheme val="minor"/>
    </font>
    <font>
      <sz val="14"/>
      <name val="Angsana New"/>
      <family val="1"/>
    </font>
    <font>
      <sz val="15"/>
      <name val="Angsana New"/>
      <family val="1"/>
    </font>
    <font>
      <sz val="18"/>
      <name val="Angsana New"/>
      <family val="1"/>
    </font>
    <font>
      <sz val="15"/>
      <name val="Tahoma"/>
      <family val="2"/>
      <charset val="222"/>
      <scheme val="minor"/>
    </font>
    <font>
      <b/>
      <sz val="14"/>
      <name val="Angsana New"/>
      <family val="1"/>
    </font>
    <font>
      <b/>
      <sz val="19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0" borderId="0" xfId="0" applyFill="1"/>
    <xf numFmtId="0" fontId="3" fillId="0" borderId="0" xfId="0" applyFont="1" applyFill="1"/>
    <xf numFmtId="0" fontId="5" fillId="0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9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 vertical="center"/>
    </xf>
    <xf numFmtId="0" fontId="4" fillId="0" borderId="3" xfId="0" applyFont="1" applyFill="1" applyBorder="1"/>
    <xf numFmtId="0" fontId="4" fillId="0" borderId="4" xfId="0" applyFont="1" applyFill="1" applyBorder="1"/>
    <xf numFmtId="0" fontId="9" fillId="0" borderId="8" xfId="0" applyFont="1" applyFill="1" applyBorder="1" applyAlignment="1">
      <alignment vertical="center"/>
    </xf>
    <xf numFmtId="0" fontId="6" fillId="0" borderId="0" xfId="0" applyFont="1" applyFill="1"/>
    <xf numFmtId="0" fontId="0" fillId="0" borderId="5" xfId="0" applyFill="1" applyBorder="1"/>
    <xf numFmtId="0" fontId="4" fillId="0" borderId="4" xfId="0" applyFont="1" applyFill="1" applyBorder="1" applyAlignment="1"/>
    <xf numFmtId="0" fontId="10" fillId="0" borderId="3" xfId="0" applyFont="1" applyFill="1" applyBorder="1" applyAlignment="1"/>
    <xf numFmtId="0" fontId="0" fillId="0" borderId="0" xfId="0" applyFont="1" applyFill="1"/>
    <xf numFmtId="0" fontId="0" fillId="0" borderId="1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13" fillId="0" borderId="0" xfId="0" applyFont="1" applyFill="1"/>
    <xf numFmtId="0" fontId="14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right" vertical="center"/>
    </xf>
    <xf numFmtId="0" fontId="13" fillId="0" borderId="1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/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/>
    <xf numFmtId="0" fontId="15" fillId="0" borderId="4" xfId="0" applyFont="1" applyFill="1" applyBorder="1"/>
    <xf numFmtId="0" fontId="16" fillId="0" borderId="8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3" fillId="0" borderId="5" xfId="0" applyFont="1" applyFill="1" applyBorder="1"/>
    <xf numFmtId="0" fontId="22" fillId="0" borderId="0" xfId="0" applyFont="1" applyFill="1"/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23" fillId="0" borderId="0" xfId="0" applyFont="1" applyFill="1"/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0" fillId="0" borderId="2" xfId="0" applyFill="1" applyBorder="1"/>
    <xf numFmtId="0" fontId="25" fillId="0" borderId="6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14" xfId="0" applyFont="1" applyFill="1" applyBorder="1" applyAlignment="1"/>
    <xf numFmtId="0" fontId="9" fillId="0" borderId="7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3" xfId="0" applyFont="1" applyFill="1" applyBorder="1" applyAlignment="1"/>
    <xf numFmtId="0" fontId="15" fillId="0" borderId="14" xfId="0" applyFont="1" applyFill="1" applyBorder="1" applyAlignment="1"/>
    <xf numFmtId="0" fontId="16" fillId="0" borderId="7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7" fillId="0" borderId="4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7" fillId="0" borderId="4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0" fillId="0" borderId="2" xfId="0" applyFill="1" applyBorder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5FF76"/>
      <color rgb="FF00863D"/>
      <color rgb="FFFFFF7D"/>
      <color rgb="FFFF99FF"/>
      <color rgb="FF759C14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243138" y="22431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243136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223361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2862261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286226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490912" y="4386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7</xdr:row>
      <xdr:rowOff>257175</xdr:rowOff>
    </xdr:from>
    <xdr:to>
      <xdr:col>8</xdr:col>
      <xdr:colOff>304799</xdr:colOff>
      <xdr:row>9</xdr:row>
      <xdr:rowOff>247650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2862261" y="22431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49091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9</xdr:row>
      <xdr:rowOff>257175</xdr:rowOff>
    </xdr:from>
    <xdr:to>
      <xdr:col>9</xdr:col>
      <xdr:colOff>0</xdr:colOff>
      <xdr:row>11</xdr:row>
      <xdr:rowOff>247650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2871787" y="27765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7" name="ตัวเชื่อมต่อตรง 16"/>
        <xdr:cNvCxnSpPr/>
      </xdr:nvCxnSpPr>
      <xdr:spPr>
        <a:xfrm rot="5400000" flipH="1" flipV="1">
          <a:off x="286226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18" name="ตัวเชื่อมต่อตรง 17"/>
        <xdr:cNvCxnSpPr/>
      </xdr:nvCxnSpPr>
      <xdr:spPr>
        <a:xfrm rot="5400000" flipH="1" flipV="1">
          <a:off x="349091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19" name="ตัวเชื่อมต่อตรง 18"/>
        <xdr:cNvCxnSpPr/>
      </xdr:nvCxnSpPr>
      <xdr:spPr>
        <a:xfrm rot="5400000" flipH="1" flipV="1">
          <a:off x="349091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53768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53768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537686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333375</xdr:colOff>
      <xdr:row>25</xdr:row>
      <xdr:rowOff>0</xdr:rowOff>
    </xdr:to>
    <xdr:cxnSp macro="">
      <xdr:nvCxnSpPr>
        <xdr:cNvPr id="23" name="ตัวเชื่อมต่อตรง 22"/>
        <xdr:cNvCxnSpPr/>
      </xdr:nvCxnSpPr>
      <xdr:spPr>
        <a:xfrm flipV="1">
          <a:off x="1685925" y="590550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24</xdr:row>
      <xdr:rowOff>142874</xdr:rowOff>
    </xdr:from>
    <xdr:to>
      <xdr:col>5</xdr:col>
      <xdr:colOff>295275</xdr:colOff>
      <xdr:row>24</xdr:row>
      <xdr:rowOff>142875</xdr:rowOff>
    </xdr:to>
    <xdr:cxnSp macro="">
      <xdr:nvCxnSpPr>
        <xdr:cNvPr id="24" name="ลูกศรเชื่อมต่อแบบตรง 23"/>
        <xdr:cNvCxnSpPr/>
      </xdr:nvCxnSpPr>
      <xdr:spPr>
        <a:xfrm rot="10800000" flipV="1">
          <a:off x="1924052" y="602932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23</xdr:row>
      <xdr:rowOff>149680</xdr:rowOff>
    </xdr:from>
    <xdr:to>
      <xdr:col>4</xdr:col>
      <xdr:colOff>104776</xdr:colOff>
      <xdr:row>24</xdr:row>
      <xdr:rowOff>123828</xdr:rowOff>
    </xdr:to>
    <xdr:cxnSp macro="">
      <xdr:nvCxnSpPr>
        <xdr:cNvPr id="25" name="ลูกศรเชื่อมต่อแบบตรง 24"/>
        <xdr:cNvCxnSpPr/>
      </xdr:nvCxnSpPr>
      <xdr:spPr>
        <a:xfrm rot="16200000" flipH="1">
          <a:off x="1654628" y="587420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23</xdr:row>
      <xdr:rowOff>140154</xdr:rowOff>
    </xdr:from>
    <xdr:to>
      <xdr:col>5</xdr:col>
      <xdr:colOff>283029</xdr:colOff>
      <xdr:row>23</xdr:row>
      <xdr:rowOff>141742</xdr:rowOff>
    </xdr:to>
    <xdr:cxnSp macro="">
      <xdr:nvCxnSpPr>
        <xdr:cNvPr id="26" name="ตัวเชื่อมต่อตรง 25"/>
        <xdr:cNvCxnSpPr/>
      </xdr:nvCxnSpPr>
      <xdr:spPr>
        <a:xfrm>
          <a:off x="1778454" y="573132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607049" y="2722034"/>
          <a:ext cx="521759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10</xdr:row>
      <xdr:rowOff>10584</xdr:rowOff>
    </xdr:from>
    <xdr:to>
      <xdr:col>18</xdr:col>
      <xdr:colOff>305858</xdr:colOff>
      <xdr:row>12</xdr:row>
      <xdr:rowOff>3176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6220882" y="2732618"/>
          <a:ext cx="521759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306916</xdr:colOff>
      <xdr:row>10</xdr:row>
      <xdr:rowOff>10583</xdr:rowOff>
    </xdr:from>
    <xdr:to>
      <xdr:col>18</xdr:col>
      <xdr:colOff>295274</xdr:colOff>
      <xdr:row>12</xdr:row>
      <xdr:rowOff>3175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6210298" y="2732617"/>
          <a:ext cx="521759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317499</xdr:colOff>
      <xdr:row>10</xdr:row>
      <xdr:rowOff>0</xdr:rowOff>
    </xdr:from>
    <xdr:to>
      <xdr:col>18</xdr:col>
      <xdr:colOff>305857</xdr:colOff>
      <xdr:row>11</xdr:row>
      <xdr:rowOff>257175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220881" y="2722034"/>
          <a:ext cx="521759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243138" y="22431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243136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23361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2862261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286226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304799</xdr:colOff>
      <xdr:row>6</xdr:row>
      <xdr:rowOff>9525</xdr:rowOff>
    </xdr:from>
    <xdr:to>
      <xdr:col>8</xdr:col>
      <xdr:colOff>295274</xdr:colOff>
      <xdr:row>8</xdr:row>
      <xdr:rowOff>0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2852736" y="17287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8</xdr:row>
      <xdr:rowOff>9525</xdr:rowOff>
    </xdr:from>
    <xdr:to>
      <xdr:col>8</xdr:col>
      <xdr:colOff>314324</xdr:colOff>
      <xdr:row>10</xdr:row>
      <xdr:rowOff>0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2871786" y="22621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10</xdr:row>
      <xdr:rowOff>9525</xdr:rowOff>
    </xdr:from>
    <xdr:to>
      <xdr:col>8</xdr:col>
      <xdr:colOff>314324</xdr:colOff>
      <xdr:row>12</xdr:row>
      <xdr:rowOff>0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2871786" y="27955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490912" y="4386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349091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349091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49091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53768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53768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537686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333375</xdr:colOff>
      <xdr:row>25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685925" y="590550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24</xdr:row>
      <xdr:rowOff>142874</xdr:rowOff>
    </xdr:from>
    <xdr:to>
      <xdr:col>5</xdr:col>
      <xdr:colOff>295275</xdr:colOff>
      <xdr:row>24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1924052" y="602932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23</xdr:row>
      <xdr:rowOff>149680</xdr:rowOff>
    </xdr:from>
    <xdr:to>
      <xdr:col>4</xdr:col>
      <xdr:colOff>104776</xdr:colOff>
      <xdr:row>24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654628" y="587420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23</xdr:row>
      <xdr:rowOff>140154</xdr:rowOff>
    </xdr:from>
    <xdr:to>
      <xdr:col>5</xdr:col>
      <xdr:colOff>283029</xdr:colOff>
      <xdr:row>23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778454" y="573132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10582</xdr:colOff>
      <xdr:row>10</xdr:row>
      <xdr:rowOff>10584</xdr:rowOff>
    </xdr:from>
    <xdr:to>
      <xdr:col>18</xdr:col>
      <xdr:colOff>316440</xdr:colOff>
      <xdr:row>12</xdr:row>
      <xdr:rowOff>3176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231464" y="2732618"/>
          <a:ext cx="521759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306916</xdr:colOff>
      <xdr:row>10</xdr:row>
      <xdr:rowOff>10584</xdr:rowOff>
    </xdr:from>
    <xdr:to>
      <xdr:col>18</xdr:col>
      <xdr:colOff>295274</xdr:colOff>
      <xdr:row>12</xdr:row>
      <xdr:rowOff>3176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210298" y="2732618"/>
          <a:ext cx="521759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231466" y="2711450"/>
          <a:ext cx="521759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77102" y="4839230"/>
          <a:ext cx="521759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243138" y="22431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243136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23361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2862261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286226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286226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28622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28622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3768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3768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37686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49091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49091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49091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490912" y="4386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333375</xdr:colOff>
      <xdr:row>25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685925" y="590550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24</xdr:row>
      <xdr:rowOff>142874</xdr:rowOff>
    </xdr:from>
    <xdr:to>
      <xdr:col>5</xdr:col>
      <xdr:colOff>295275</xdr:colOff>
      <xdr:row>24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1924052" y="602932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23</xdr:row>
      <xdr:rowOff>149680</xdr:rowOff>
    </xdr:from>
    <xdr:to>
      <xdr:col>4</xdr:col>
      <xdr:colOff>104776</xdr:colOff>
      <xdr:row>24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654628" y="587420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23</xdr:row>
      <xdr:rowOff>140154</xdr:rowOff>
    </xdr:from>
    <xdr:to>
      <xdr:col>5</xdr:col>
      <xdr:colOff>283029</xdr:colOff>
      <xdr:row>23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778454" y="573132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83" name="ตัวเชื่อมต่อตรง 8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84" name="ตัวเชื่อมต่อตรง 8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85" name="ตัวเชื่อมต่อตรง 8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6" name="ตัวเชื่อมต่อตรง 8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87" name="ตัวเชื่อมต่อตรง 8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88" name="ตัวเชื่อมต่อตรง 8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89" name="ตัวเชื่อมต่อตรง 8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90" name="ตัวเชื่อมต่อตรง 8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91" name="ตัวเชื่อมต่อตรง 9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92" name="ตัวเชื่อมต่อตรง 9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93" name="ตัวเชื่อมต่อตรง 9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94" name="ตัวเชื่อมต่อตรง 9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95" name="ตัวเชื่อมต่อตรง 9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96" name="ลูกศรเชื่อมต่อแบบตรง 9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97" name="ลูกศรเชื่อมต่อแบบตรง 9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98" name="ตัวเชื่อมต่อตรง 9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99" name="ตัวเชื่อมต่อตรง 9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100" name="ตัวเชื่อมต่อตรง 9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101" name="ตัวเชื่อมต่อตรง 10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102" name="ตัวเชื่อมต่อตรง 10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103" name="ตัวเชื่อมต่อตรง 10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104" name="ตัวเชื่อมต่อตรง 10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105" name="ตัวเชื่อมต่อตรง 10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106" name="ตัวเชื่อมต่อตรง 10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7" name="ตัวเชื่อมต่อตรง 10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8" name="ตัวเชื่อมต่อตรง 10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09" name="ตัวเชื่อมต่อตรง 10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10" name="ตัวเชื่อมต่อตรง 10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11" name="ตัวเชื่อมต่อตรง 11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12" name="ตัวเชื่อมต่อตรง 11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13" name="ตัวเชื่อมต่อตรง 11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14" name="ตัวเชื่อมต่อตรง 11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15" name="ลูกศรเชื่อมต่อแบบตรง 11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16" name="ลูกศรเชื่อมต่อแบบตรง 11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117" name="ตัวเชื่อมต่อตรง 11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118" name="ตัวเชื่อมต่อตรง 117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119" name="ตัวเชื่อมต่อตรง 118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120" name="ตัวเชื่อมต่อตรง 119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121" name="ตัวเชื่อมต่อตรง 120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122" name="ตัวเชื่อมต่อตรง 121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123" name="ตัวเชื่อมต่อตรง 122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124" name="ตัวเชื่อมต่อตรง 123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125" name="ตัวเชื่อมต่อตรง 124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26" name="ตัวเชื่อมต่อตรง 125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27" name="ตัวเชื่อมต่อตรง 126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8" name="ตัวเชื่อมต่อตรง 127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9" name="ตัวเชื่อมต่อตรง 128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0" name="ตัวเชื่อมต่อตรง 129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31" name="ตัวเชื่อมต่อตรง 130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32" name="ตัวเชื่อมต่อตรง 131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33" name="ตัวเชื่อมต่อตรง 132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34" name="ลูกศรเชื่อมต่อแบบตรง 133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35" name="ลูกศรเชื่อมต่อแบบตรง 134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136" name="ตัวเชื่อมต่อตรง 135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137" name="ตัวเชื่อมต่อตรง 136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138" name="ตัวเชื่อมต่อตรง 137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139" name="ตัวเชื่อมต่อตรง 138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140" name="ตัวเชื่อมต่อตรง 139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141" name="ตัวเชื่อมต่อตรง 140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142" name="ตัวเชื่อมต่อตรง 141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143" name="ตัวเชื่อมต่อตรง 142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144" name="ตัวเชื่อมต่อตรง 143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45" name="ตัวเชื่อมต่อตรง 144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46" name="ตัวเชื่อมต่อตรง 145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47" name="ตัวเชื่อมต่อตรง 146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48" name="ตัวเชื่อมต่อตรง 147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9" name="ตัวเชื่อมต่อตรง 148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0" name="ตัวเชื่อมต่อตรง 149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1" name="ตัวเชื่อมต่อตรง 150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52" name="ตัวเชื่อมต่อตรง 151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53" name="ลูกศรเชื่อมต่อแบบตรง 152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54" name="ลูกศรเชื่อมต่อแบบตรง 153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155" name="ตัวเชื่อมต่อตรง 154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156" name="ตัวเชื่อมต่อตรง 155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157" name="ตัวเชื่อมต่อตรง 156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158" name="ตัวเชื่อมต่อตรง 157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159" name="ตัวเชื่อมต่อตรง 158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160" name="ตัวเชื่อมต่อตรง 159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161" name="ตัวเชื่อมต่อตรง 160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162" name="ตัวเชื่อมต่อตรง 161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163" name="ตัวเชื่อมต่อตรง 162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164" name="ตัวเชื่อมต่อตรง 163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165" name="ตัวเชื่อมต่อตรง 164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66" name="ตัวเชื่อมต่อตรง 165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67" name="ตัวเชื่อมต่อตรง 166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68" name="ตัวเชื่อมต่อตรง 167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69" name="ตัวเชื่อมต่อตรง 168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70" name="ตัวเชื่อมต่อตรง 169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71" name="ตัวเชื่อมต่อตรง 170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72" name="ตัวเชื่อมต่อตรง 171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3" name="ตัวเชื่อมต่อตรง 172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74" name="ลูกศรเชื่อมต่อแบบตรง 173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75" name="ลูกศรเชื่อมต่อแบบตรง 174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176" name="ตัวเชื่อมต่อตรง 175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177" name="ตัวเชื่อมต่อตรง 176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178" name="ตัวเชื่อมต่อตรง 177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179" name="ตัวเชื่อมต่อตรง 178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180" name="ตัวเชื่อมต่อตรง 179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181" name="ตัวเชื่อมต่อตรง 180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182" name="ตัวเชื่อมต่อตรง 181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183" name="ตัวเชื่อมต่อตรง 182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184" name="ตัวเชื่อมต่อตรง 183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85" name="ตัวเชื่อมต่อตรง 184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86" name="ตัวเชื่อมต่อตรง 185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87" name="ตัวเชื่อมต่อตรง 186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88" name="ตัวเชื่อมต่อตรง 187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89" name="ตัวเชื่อมต่อตรง 188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90" name="ตัวเชื่อมต่อตรง 189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91" name="ตัวเชื่อมต่อตรง 190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92" name="ตัวเชื่อมต่อตรง 191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93" name="ลูกศรเชื่อมต่อแบบตรง 192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4" name="ลูกศรเชื่อมต่อแบบตรง 193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195" name="ตัวเชื่อมต่อตรง 194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196" name="ตัวเชื่อมต่อตรง 195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197" name="ตัวเชื่อมต่อตรง 196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198" name="ตัวเชื่อมต่อตรง 197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199" name="ตัวเชื่อมต่อตรง 198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00" name="ตัวเชื่อมต่อตรง 199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01" name="ตัวเชื่อมต่อตรง 200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02" name="ตัวเชื่อมต่อตรง 201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03" name="ตัวเชื่อมต่อตรง 202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04" name="ตัวเชื่อมต่อตรง 203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05" name="ตัวเชื่อมต่อตรง 204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06" name="ตัวเชื่อมต่อตรง 205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07" name="ตัวเชื่อมต่อตรง 206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208" name="ตัวเชื่อมต่อตรง 207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209" name="ตัวเชื่อมต่อตรง 208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210" name="ตัวเชื่อมต่อตรง 209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211" name="ตัวเชื่อมต่อตรง 210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212" name="ลูกศรเชื่อมต่อแบบตรง 211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213" name="ลูกศรเชื่อมต่อแบบตรง 212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14" name="ตัวเชื่อมต่อตรง 213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5" name="ตัวเชื่อมต่อตรง 214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6" name="ตัวเชื่อมต่อตรง 215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17" name="ตัวเชื่อมต่อตรง 216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18" name="ตัวเชื่อมต่อตรง 217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19" name="ตัวเชื่อมต่อตรง 218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20" name="ตัวเชื่อมต่อตรง 219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21" name="ตัวเชื่อมต่อตรง 220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22" name="ตัวเชื่อมต่อตรง 221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23" name="ตัวเชื่อมต่อตรง 222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24" name="ตัวเชื่อมต่อตรง 223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25" name="ตัวเชื่อมต่อตรง 224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26" name="ตัวเชื่อมต่อตรง 225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227" name="ตัวเชื่อมต่อตรง 226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228" name="ตัวเชื่อมต่อตรง 227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229" name="ตัวเชื่อมต่อตรง 228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230" name="ตัวเชื่อมต่อตรง 229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231" name="ลูกศรเชื่อมต่อแบบตรง 230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232" name="ลูกศรเชื่อมต่อแบบตรง 231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33" name="ตัวเชื่อมต่อตรง 232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234" name="ตัวเชื่อมต่อตรง 233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235" name="ตัวเชื่อมต่อตรง 234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83" name="ตัวเชื่อมต่อตรง 82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84" name="ตัวเชื่อมต่อตรง 83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4" name="ตัวเชื่อมต่อตรง 33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5" name="ลูกศรเชื่อมต่อแบบตรง 34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6" name="ลูกศรเชื่อมต่อแบบตรง 35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7" name="ตัวเชื่อมต่อตรง 36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2" name="ตัวเชื่อมต่อตรง 51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3" name="ลูกศรเชื่อมต่อแบบตรง 52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4" name="ลูกศรเชื่อมต่อแบบตรง 53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5" name="ตัวเชื่อมต่อตรง 54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0" name="ตัวเชื่อมต่อตรง 6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1" name="ลูกศรเชื่อมต่อแบบตรง 7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2" name="ลูกศรเชื่อมต่อแบบตรง 7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3" name="ตัวเชื่อมต่อตรง 7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243138" y="22431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243136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23361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2862261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286226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49091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49091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49091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490912" y="4386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3768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3768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37686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286226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28622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28622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333375</xdr:colOff>
      <xdr:row>25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685925" y="590550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24</xdr:row>
      <xdr:rowOff>142874</xdr:rowOff>
    </xdr:from>
    <xdr:to>
      <xdr:col>5</xdr:col>
      <xdr:colOff>295275</xdr:colOff>
      <xdr:row>24</xdr:row>
      <xdr:rowOff>142875</xdr:rowOff>
    </xdr:to>
    <xdr:cxnSp macro="">
      <xdr:nvCxnSpPr>
        <xdr:cNvPr id="22" name="ลูกศรเชื่อมต่อแบบตรง 21"/>
        <xdr:cNvCxnSpPr/>
      </xdr:nvCxnSpPr>
      <xdr:spPr>
        <a:xfrm rot="10800000" flipV="1">
          <a:off x="1924052" y="602932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23</xdr:row>
      <xdr:rowOff>149680</xdr:rowOff>
    </xdr:from>
    <xdr:to>
      <xdr:col>4</xdr:col>
      <xdr:colOff>104776</xdr:colOff>
      <xdr:row>24</xdr:row>
      <xdr:rowOff>123828</xdr:rowOff>
    </xdr:to>
    <xdr:cxnSp macro="">
      <xdr:nvCxnSpPr>
        <xdr:cNvPr id="37" name="ลูกศรเชื่อมต่อแบบตรง 36"/>
        <xdr:cNvCxnSpPr/>
      </xdr:nvCxnSpPr>
      <xdr:spPr>
        <a:xfrm rot="16200000" flipH="1">
          <a:off x="1657350" y="5840187"/>
          <a:ext cx="266701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23</xdr:row>
      <xdr:rowOff>140154</xdr:rowOff>
    </xdr:from>
    <xdr:to>
      <xdr:col>5</xdr:col>
      <xdr:colOff>283029</xdr:colOff>
      <xdr:row>23</xdr:row>
      <xdr:rowOff>141742</xdr:rowOff>
    </xdr:to>
    <xdr:cxnSp macro="">
      <xdr:nvCxnSpPr>
        <xdr:cNvPr id="41" name="ตัวเชื่อมต่อตรง 40"/>
        <xdr:cNvCxnSpPr/>
      </xdr:nvCxnSpPr>
      <xdr:spPr>
        <a:xfrm>
          <a:off x="1779815" y="5698672"/>
          <a:ext cx="530678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4" name="ตัวเชื่อมต่อตรง 33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5" name="ลูกศรเชื่อมต่อแบบตรง 34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6" name="ลูกศรเชื่อมต่อแบบตรง 35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7" name="ตัวเชื่อมต่อตรง 36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2" name="ตัวเชื่อมต่อตรง 51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3" name="ลูกศรเชื่อมต่อแบบตรง 52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4" name="ลูกศรเชื่อมต่อแบบตรง 53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5" name="ตัวเชื่อมต่อตรง 54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0" name="ตัวเชื่อมต่อตรง 6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1" name="ลูกศรเชื่อมต่อแบบตรง 7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2" name="ลูกศรเชื่อมต่อแบบตรง 7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3" name="ตัวเชื่อมต่อตรง 7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4" name="ตัวเชื่อมต่อตรง 33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5" name="ลูกศรเชื่อมต่อแบบตรง 34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6" name="ลูกศรเชื่อมต่อแบบตรง 35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7" name="ตัวเชื่อมต่อตรง 36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2" name="ตัวเชื่อมต่อตรง 51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3" name="ลูกศรเชื่อมต่อแบบตรง 52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4" name="ลูกศรเชื่อมต่อแบบตรง 53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5" name="ตัวเชื่อมต่อตรง 54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0" name="ตัวเชื่อมต่อตรง 6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1" name="ลูกศรเชื่อมต่อแบบตรง 7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2" name="ลูกศรเชื่อมต่อแบบตรง 7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3" name="ตัวเชื่อมต่อตรง 7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4" name="ตัวเชื่อมต่อตรง 33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5" name="ลูกศรเชื่อมต่อแบบตรง 34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6" name="ลูกศรเชื่อมต่อแบบตรง 35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7" name="ตัวเชื่อมต่อตรง 36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2" name="ตัวเชื่อมต่อตรง 51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3" name="ลูกศรเชื่อมต่อแบบตรง 52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4" name="ลูกศรเชื่อมต่อแบบตรง 53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5" name="ตัวเชื่อมต่อตรง 54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0" name="ตัวเชื่อมต่อตรง 6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1" name="ลูกศรเชื่อมต่อแบบตรง 7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2" name="ลูกศรเชื่อมต่อแบบตรง 7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3" name="ตัวเชื่อมต่อตรง 7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4" name="ตัวเชื่อมต่อตรง 33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5" name="ลูกศรเชื่อมต่อแบบตรง 34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6" name="ลูกศรเชื่อมต่อแบบตรง 35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7" name="ตัวเชื่อมต่อตรง 36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2" name="ตัวเชื่อมต่อตรง 51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3" name="ลูกศรเชื่อมต่อแบบตรง 52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4" name="ลูกศรเชื่อมต่อแบบตรง 53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5" name="ตัวเชื่อมต่อตรง 54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0" name="ตัวเชื่อมต่อตรง 6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1" name="ลูกศรเชื่อมต่อแบบตรง 7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2" name="ลูกศรเชื่อมต่อแบบตรง 7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3" name="ตัวเชื่อมต่อตรง 7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4" name="ตัวเชื่อมต่อตรง 33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5" name="ลูกศรเชื่อมต่อแบบตรง 34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6" name="ลูกศรเชื่อมต่อแบบตรง 35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7" name="ตัวเชื่อมต่อตรง 36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2" name="ตัวเชื่อมต่อตรง 51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3" name="ลูกศรเชื่อมต่อแบบตรง 52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4" name="ลูกศรเชื่อมต่อแบบตรง 53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5" name="ตัวเชื่อมต่อตรง 54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090861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0" name="ตัวเชื่อมต่อตรง 6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1" name="ลูกศรเชื่อมต่อแบบตรง 7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2" name="ลูกศรเชื่อมต่อแบบตรง 7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3" name="ตัวเชื่อมต่อตรง 7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4" name="ตัวเชื่อมต่อตรง 33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5" name="ลูกศรเชื่อมต่อแบบตรง 34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6" name="ลูกศรเชื่อมต่อแบบตรง 35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7" name="ตัวเชื่อมต่อตรง 36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2" name="ตัวเชื่อมต่อตรง 51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3" name="ลูกศรเชื่อมต่อแบบตรง 52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4" name="ลูกศรเชื่อมต่อแบบตรง 53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5" name="ตัวเชื่อมต่อตรง 54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70" name="ตัวเชื่อมต่อตรง 6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71" name="ลูกศรเชื่อมต่อแบบตรง 7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72" name="ลูกศรเชื่อมต่อแบบตรง 7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3" name="ตัวเชื่อมต่อตรง 7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80" name="ตัวเชื่อมต่อตรง 79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81" name="ตัวเชื่อมต่อตรง 80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82" name="ตัวเชื่อมต่อตรง 81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20</xdr:row>
      <xdr:rowOff>1</xdr:rowOff>
    </xdr:from>
    <xdr:to>
      <xdr:col>16</xdr:col>
      <xdr:colOff>285750</xdr:colOff>
      <xdr:row>21</xdr:row>
      <xdr:rowOff>209550</xdr:rowOff>
    </xdr:to>
    <xdr:cxnSp macro="">
      <xdr:nvCxnSpPr>
        <xdr:cNvPr id="84" name="ตัวเชื่อมต่อตรง 83"/>
        <xdr:cNvCxnSpPr/>
      </xdr:nvCxnSpPr>
      <xdr:spPr>
        <a:xfrm flipV="1">
          <a:off x="5695950" y="4752976"/>
          <a:ext cx="266700" cy="4381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20</xdr:row>
      <xdr:rowOff>0</xdr:rowOff>
    </xdr:from>
    <xdr:to>
      <xdr:col>17</xdr:col>
      <xdr:colOff>0</xdr:colOff>
      <xdr:row>22</xdr:row>
      <xdr:rowOff>0</xdr:rowOff>
    </xdr:to>
    <xdr:cxnSp macro="">
      <xdr:nvCxnSpPr>
        <xdr:cNvPr id="81" name="ตัวเชื่อมต่อตรง 80"/>
        <xdr:cNvCxnSpPr/>
      </xdr:nvCxnSpPr>
      <xdr:spPr>
        <a:xfrm flipV="1">
          <a:off x="5695950" y="4752975"/>
          <a:ext cx="27622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1" name="ตัวเชื่อมต่อตรง 80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243138" y="22431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243136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23361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2862261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286226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49091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49091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49091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490912" y="4386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3768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3768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37686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286226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28622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28622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333375</xdr:colOff>
      <xdr:row>25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685925" y="590550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24</xdr:row>
      <xdr:rowOff>142874</xdr:rowOff>
    </xdr:from>
    <xdr:to>
      <xdr:col>5</xdr:col>
      <xdr:colOff>295275</xdr:colOff>
      <xdr:row>24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1924052" y="602932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23</xdr:row>
      <xdr:rowOff>149680</xdr:rowOff>
    </xdr:from>
    <xdr:to>
      <xdr:col>4</xdr:col>
      <xdr:colOff>104776</xdr:colOff>
      <xdr:row>24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654628" y="587420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23</xdr:row>
      <xdr:rowOff>140154</xdr:rowOff>
    </xdr:from>
    <xdr:to>
      <xdr:col>5</xdr:col>
      <xdr:colOff>283029</xdr:colOff>
      <xdr:row>23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778454" y="573132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243138" y="22431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243136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23361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2862261" y="3328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2862261" y="38623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49091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49091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49091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490912" y="4386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3768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3768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376862" y="33194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2862262" y="17192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2862262" y="22526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2862262" y="278606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685925" y="590550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1924052" y="602932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654628" y="587420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778454" y="573132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28574</xdr:colOff>
      <xdr:row>12</xdr:row>
      <xdr:rowOff>9525</xdr:rowOff>
    </xdr:from>
    <xdr:to>
      <xdr:col>9</xdr:col>
      <xdr:colOff>19049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119436" y="3005138"/>
          <a:ext cx="447675" cy="304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16" name="ตัวเชื่อมต่อตรง 15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18" name="ลูกศรเชื่อมต่อแบบตรง 17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19" name="ตัวเชื่อมต่อตรง 18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0" name="ตัวเชื่อมต่อตรง 19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33" name="ตัวเชื่อมต่อตรง 32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35" name="ลูกศรเชื่อมต่อแบบตรง 34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36" name="ตัวเชื่อมต่อตรง 35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37" name="ตัวเชื่อมต่อตรง 36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8" name="ตัวเชื่อมต่อตรง 37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39" name="ตัวเชื่อมต่อตรง 38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50" name="ตัวเชื่อมต่อตรง 49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52" name="ลูกศรเชื่อมต่อแบบตรง 51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53" name="ตัวเชื่อมต่อตรง 52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2466976" y="20859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55" name="ตัวเชื่อมต่อตรง 54"/>
        <xdr:cNvCxnSpPr/>
      </xdr:nvCxnSpPr>
      <xdr:spPr>
        <a:xfrm rot="5400000" flipH="1" flipV="1">
          <a:off x="2471736" y="30051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56" name="ตัวเชื่อมต่อตรง 55"/>
        <xdr:cNvCxnSpPr/>
      </xdr:nvCxnSpPr>
      <xdr:spPr>
        <a:xfrm rot="5400000" flipH="1" flipV="1">
          <a:off x="246221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57" name="ตัวเชื่อมต่อตรง 56"/>
        <xdr:cNvCxnSpPr/>
      </xdr:nvCxnSpPr>
      <xdr:spPr>
        <a:xfrm rot="5400000" flipH="1" flipV="1">
          <a:off x="3090861" y="3462338"/>
          <a:ext cx="447675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58" name="ตัวเชื่อมต่อตรง 57"/>
        <xdr:cNvCxnSpPr/>
      </xdr:nvCxnSpPr>
      <xdr:spPr>
        <a:xfrm rot="5400000" flipH="1" flipV="1">
          <a:off x="371475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371475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371475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56007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560070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5600700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0861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0861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086100" y="25431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333375</xdr:colOff>
      <xdr:row>29</xdr:row>
      <xdr:rowOff>0</xdr:rowOff>
    </xdr:to>
    <xdr:cxnSp macro="">
      <xdr:nvCxnSpPr>
        <xdr:cNvPr id="67" name="ตัวเชื่อมต่อตรง 66"/>
        <xdr:cNvCxnSpPr/>
      </xdr:nvCxnSpPr>
      <xdr:spPr>
        <a:xfrm flipV="1">
          <a:off x="1876425" y="6229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28</xdr:row>
      <xdr:rowOff>142874</xdr:rowOff>
    </xdr:from>
    <xdr:to>
      <xdr:col>5</xdr:col>
      <xdr:colOff>295275</xdr:colOff>
      <xdr:row>28</xdr:row>
      <xdr:rowOff>142875</xdr:rowOff>
    </xdr:to>
    <xdr:cxnSp macro="">
      <xdr:nvCxnSpPr>
        <xdr:cNvPr id="68" name="ลูกศรเชื่อมต่อแบบตรง 67"/>
        <xdr:cNvCxnSpPr/>
      </xdr:nvCxnSpPr>
      <xdr:spPr>
        <a:xfrm rot="10800000" flipV="1">
          <a:off x="2114552" y="63531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27</xdr:row>
      <xdr:rowOff>149680</xdr:rowOff>
    </xdr:from>
    <xdr:to>
      <xdr:col>4</xdr:col>
      <xdr:colOff>104776</xdr:colOff>
      <xdr:row>28</xdr:row>
      <xdr:rowOff>123828</xdr:rowOff>
    </xdr:to>
    <xdr:cxnSp macro="">
      <xdr:nvCxnSpPr>
        <xdr:cNvPr id="69" name="ลูกศรเชื่อมต่อแบบตรง 68"/>
        <xdr:cNvCxnSpPr/>
      </xdr:nvCxnSpPr>
      <xdr:spPr>
        <a:xfrm rot="16200000" flipH="1">
          <a:off x="1845128" y="61980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27</xdr:row>
      <xdr:rowOff>140154</xdr:rowOff>
    </xdr:from>
    <xdr:to>
      <xdr:col>5</xdr:col>
      <xdr:colOff>283029</xdr:colOff>
      <xdr:row>27</xdr:row>
      <xdr:rowOff>141742</xdr:rowOff>
    </xdr:to>
    <xdr:cxnSp macro="">
      <xdr:nvCxnSpPr>
        <xdr:cNvPr id="70" name="ตัวเชื่อมต่อตรง 69"/>
        <xdr:cNvCxnSpPr/>
      </xdr:nvCxnSpPr>
      <xdr:spPr>
        <a:xfrm>
          <a:off x="1968954" y="60551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6220354" y="2540529"/>
          <a:ext cx="459317" cy="3058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96681" y="43719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19</xdr:row>
      <xdr:rowOff>219075</xdr:rowOff>
    </xdr:from>
    <xdr:to>
      <xdr:col>8</xdr:col>
      <xdr:colOff>314324</xdr:colOff>
      <xdr:row>21</xdr:row>
      <xdr:rowOff>219076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95623" y="4819651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20</xdr:row>
      <xdr:rowOff>0</xdr:rowOff>
    </xdr:from>
    <xdr:to>
      <xdr:col>10</xdr:col>
      <xdr:colOff>314324</xdr:colOff>
      <xdr:row>22</xdr:row>
      <xdr:rowOff>1</xdr:rowOff>
    </xdr:to>
    <xdr:cxnSp macro="">
      <xdr:nvCxnSpPr>
        <xdr:cNvPr id="74" name="ตัวเชื่อมต่อตรง 73"/>
        <xdr:cNvCxnSpPr/>
      </xdr:nvCxnSpPr>
      <xdr:spPr>
        <a:xfrm rot="5400000" flipH="1" flipV="1">
          <a:off x="3724273" y="4829176"/>
          <a:ext cx="457201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304800</xdr:colOff>
      <xdr:row>12</xdr:row>
      <xdr:rowOff>0</xdr:rowOff>
    </xdr:to>
    <xdr:cxnSp macro="">
      <xdr:nvCxnSpPr>
        <xdr:cNvPr id="75" name="ตัวเชื่อมต่อตรง 74"/>
        <xdr:cNvCxnSpPr/>
      </xdr:nvCxnSpPr>
      <xdr:spPr>
        <a:xfrm rot="5400000" flipH="1" flipV="1">
          <a:off x="3714750" y="25431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304800</xdr:colOff>
      <xdr:row>8</xdr:row>
      <xdr:rowOff>0</xdr:rowOff>
    </xdr:to>
    <xdr:cxnSp macro="">
      <xdr:nvCxnSpPr>
        <xdr:cNvPr id="76" name="ตัวเชื่อมต่อตรง 75"/>
        <xdr:cNvCxnSpPr/>
      </xdr:nvCxnSpPr>
      <xdr:spPr>
        <a:xfrm rot="5400000" flipH="1" flipV="1">
          <a:off x="6210300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</xdr:row>
      <xdr:rowOff>0</xdr:rowOff>
    </xdr:from>
    <xdr:to>
      <xdr:col>19</xdr:col>
      <xdr:colOff>0</xdr:colOff>
      <xdr:row>14</xdr:row>
      <xdr:rowOff>0</xdr:rowOff>
    </xdr:to>
    <xdr:cxnSp macro="">
      <xdr:nvCxnSpPr>
        <xdr:cNvPr id="77" name="ตัวเชื่อมต่อตรง 76"/>
        <xdr:cNvCxnSpPr/>
      </xdr:nvCxnSpPr>
      <xdr:spPr>
        <a:xfrm rot="5400000" flipH="1" flipV="1">
          <a:off x="6219825" y="3000375"/>
          <a:ext cx="4572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6</xdr:row>
      <xdr:rowOff>0</xdr:rowOff>
    </xdr:from>
    <xdr:to>
      <xdr:col>17</xdr:col>
      <xdr:colOff>0</xdr:colOff>
      <xdr:row>8</xdr:row>
      <xdr:rowOff>0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5591175" y="16287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304800</xdr:colOff>
      <xdr:row>10</xdr:row>
      <xdr:rowOff>0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6210300" y="2085975"/>
          <a:ext cx="4572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219075</xdr:rowOff>
    </xdr:from>
    <xdr:to>
      <xdr:col>16</xdr:col>
      <xdr:colOff>285750</xdr:colOff>
      <xdr:row>21</xdr:row>
      <xdr:rowOff>209550</xdr:rowOff>
    </xdr:to>
    <xdr:cxnSp macro="">
      <xdr:nvCxnSpPr>
        <xdr:cNvPr id="80" name="ตัวเชื่อมต่อตรง 79"/>
        <xdr:cNvCxnSpPr/>
      </xdr:nvCxnSpPr>
      <xdr:spPr>
        <a:xfrm flipV="1">
          <a:off x="5676900" y="4743450"/>
          <a:ext cx="28575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1" name="ตัวเชื่อมต่อตรง 20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22" name="ตัวเชื่อมต่อตรง 21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23" name="ตัวเชื่อมต่อตรง 22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28" name="ตัวเชื่อมต่อตรง 27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29" name="ตัวเชื่อมต่อตรง 28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30" name="ตัวเชื่อมต่อตรง 29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31" name="ตัวเชื่อมต่อตรง 30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32" name="ตัวเชื่อมต่อตรง 31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33" name="ตัวเชื่อมต่อตรง 32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34" name="ตัวเชื่อมต่อตรง 33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35" name="ตัวเชื่อมต่อตรง 34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36" name="ตัวเชื่อมต่อตรง 35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37" name="ลูกศรเชื่อมต่อแบบตรง 36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38" name="ลูกศรเชื่อมต่อแบบตรง 37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39" name="ตัวเชื่อมต่อตรง 38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40" name="ตัวเชื่อมต่อตรง 39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41" name="ตัวเชื่อมต่อตรง 40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2" name="ตัวเชื่อมต่อตรง 41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43" name="ตัวเชื่อมต่อตรง 42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44" name="ตัวเชื่อมต่อตรง 43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45" name="ตัวเชื่อมต่อตรง 44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46" name="ตัวเชื่อมต่อตรง 45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47" name="ตัวเชื่อมต่อตรง 46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48" name="ตัวเชื่อมต่อตรง 47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49" name="ตัวเชื่อมต่อตรง 48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50" name="ตัวเชื่อมต่อตรง 49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51" name="ตัวเชื่อมต่อตรง 50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52" name="ตัวเชื่อมต่อตรง 51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53" name="ตัวเชื่อมต่อตรง 52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54" name="ตัวเชื่อมต่อตรง 53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55" name="ตัวเชื่อมต่อตรง 54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56" name="ลูกศรเชื่อมต่อแบบตรง 55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57" name="ลูกศรเชื่อมต่อแบบตรง 56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58" name="ตัวเชื่อมต่อตรง 57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59" name="ตัวเชื่อมต่อตรง 58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60" name="ตัวเชื่อมต่อตรง 59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61" name="ตัวเชื่อมต่อตรง 60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62" name="ตัวเชื่อมต่อตรง 61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3" name="ตัวเชื่อมต่อตรง 62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64" name="ตัวเชื่อมต่อตรง 63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65" name="ตัวเชื่อมต่อตรง 64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66" name="ตัวเชื่อมต่อตรง 65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67" name="ตัวเชื่อมต่อตรง 66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68" name="ตัวเชื่อมต่อตรง 67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69" name="ตัวเชื่อมต่อตรง 68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70" name="ตัวเชื่อมต่อตรง 69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71" name="ตัวเชื่อมต่อตรง 70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72" name="ตัวเชื่อมต่อตรง 71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73" name="ตัวเชื่อมต่อตรง 72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74" name="ตัวเชื่อมต่อตรง 73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75" name="ลูกศรเชื่อมต่อแบบตรง 74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76" name="ลูกศรเชื่อมต่อแบบตรง 75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77" name="ตัวเชื่อมต่อตรง 76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10584</xdr:colOff>
      <xdr:row>9</xdr:row>
      <xdr:rowOff>253999</xdr:rowOff>
    </xdr:from>
    <xdr:to>
      <xdr:col>18</xdr:col>
      <xdr:colOff>316442</xdr:colOff>
      <xdr:row>11</xdr:row>
      <xdr:rowOff>246591</xdr:rowOff>
    </xdr:to>
    <xdr:cxnSp macro="">
      <xdr:nvCxnSpPr>
        <xdr:cNvPr id="78" name="ตัวเชื่อมต่อตรง 77"/>
        <xdr:cNvCxnSpPr/>
      </xdr:nvCxnSpPr>
      <xdr:spPr>
        <a:xfrm rot="5400000" flipH="1" flipV="1">
          <a:off x="6187017" y="2716741"/>
          <a:ext cx="525992" cy="305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18</xdr:row>
      <xdr:rowOff>0</xdr:rowOff>
    </xdr:from>
    <xdr:to>
      <xdr:col>8</xdr:col>
      <xdr:colOff>315382</xdr:colOff>
      <xdr:row>19</xdr:row>
      <xdr:rowOff>257176</xdr:rowOff>
    </xdr:to>
    <xdr:cxnSp macro="">
      <xdr:nvCxnSpPr>
        <xdr:cNvPr id="79" name="ตัวเชื่อมต่อตรง 78"/>
        <xdr:cNvCxnSpPr/>
      </xdr:nvCxnSpPr>
      <xdr:spPr>
        <a:xfrm rot="5400000" flipH="1" flipV="1">
          <a:off x="3063344" y="4862513"/>
          <a:ext cx="523876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7</xdr:row>
      <xdr:rowOff>257175</xdr:rowOff>
    </xdr:from>
    <xdr:to>
      <xdr:col>7</xdr:col>
      <xdr:colOff>1</xdr:colOff>
      <xdr:row>9</xdr:row>
      <xdr:rowOff>247650</xdr:rowOff>
    </xdr:to>
    <xdr:cxnSp macro="">
      <xdr:nvCxnSpPr>
        <xdr:cNvPr id="2" name="ตัวเชื่อมต่อตรง 1"/>
        <xdr:cNvCxnSpPr/>
      </xdr:nvCxnSpPr>
      <xdr:spPr>
        <a:xfrm rot="5400000" flipH="1" flipV="1">
          <a:off x="2433638" y="218598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12</xdr:row>
      <xdr:rowOff>9525</xdr:rowOff>
    </xdr:from>
    <xdr:to>
      <xdr:col>6</xdr:col>
      <xdr:colOff>314324</xdr:colOff>
      <xdr:row>14</xdr:row>
      <xdr:rowOff>0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2433636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314324</xdr:colOff>
      <xdr:row>14</xdr:row>
      <xdr:rowOff>9525</xdr:rowOff>
    </xdr:from>
    <xdr:to>
      <xdr:col>6</xdr:col>
      <xdr:colOff>304799</xdr:colOff>
      <xdr:row>16</xdr:row>
      <xdr:rowOff>0</xdr:rowOff>
    </xdr:to>
    <xdr:cxnSp macro="">
      <xdr:nvCxnSpPr>
        <xdr:cNvPr id="4" name="ตัวเชื่อมต่อตรง 3"/>
        <xdr:cNvCxnSpPr/>
      </xdr:nvCxnSpPr>
      <xdr:spPr>
        <a:xfrm rot="5400000" flipH="1" flipV="1">
          <a:off x="242411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12</xdr:row>
      <xdr:rowOff>9525</xdr:rowOff>
    </xdr:from>
    <xdr:to>
      <xdr:col>8</xdr:col>
      <xdr:colOff>304799</xdr:colOff>
      <xdr:row>14</xdr:row>
      <xdr:rowOff>0</xdr:rowOff>
    </xdr:to>
    <xdr:cxnSp macro="">
      <xdr:nvCxnSpPr>
        <xdr:cNvPr id="5" name="ตัวเชื่อมต่อตรง 4"/>
        <xdr:cNvCxnSpPr/>
      </xdr:nvCxnSpPr>
      <xdr:spPr>
        <a:xfrm rot="5400000" flipH="1" flipV="1">
          <a:off x="3052761" y="32718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314324</xdr:colOff>
      <xdr:row>14</xdr:row>
      <xdr:rowOff>9525</xdr:rowOff>
    </xdr:from>
    <xdr:to>
      <xdr:col>8</xdr:col>
      <xdr:colOff>304799</xdr:colOff>
      <xdr:row>16</xdr:row>
      <xdr:rowOff>0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3052761" y="3805238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304800</xdr:colOff>
      <xdr:row>7</xdr:row>
      <xdr:rowOff>257175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368141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304800</xdr:colOff>
      <xdr:row>9</xdr:row>
      <xdr:rowOff>257175</xdr:rowOff>
    </xdr:to>
    <xdr:cxnSp macro="">
      <xdr:nvCxnSpPr>
        <xdr:cNvPr id="8" name="ตัวเชื่อมต่อตรง 7"/>
        <xdr:cNvCxnSpPr/>
      </xdr:nvCxnSpPr>
      <xdr:spPr>
        <a:xfrm rot="5400000" flipH="1" flipV="1">
          <a:off x="368141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257175</xdr:rowOff>
    </xdr:to>
    <xdr:cxnSp macro="">
      <xdr:nvCxnSpPr>
        <xdr:cNvPr id="9" name="ตัวเชื่อมต่อตรง 8"/>
        <xdr:cNvCxnSpPr/>
      </xdr:nvCxnSpPr>
      <xdr:spPr>
        <a:xfrm rot="5400000" flipH="1" flipV="1">
          <a:off x="368141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257175</xdr:rowOff>
    </xdr:to>
    <xdr:cxnSp macro="">
      <xdr:nvCxnSpPr>
        <xdr:cNvPr id="10" name="ตัวเชื่อมต่อตรง 9"/>
        <xdr:cNvCxnSpPr/>
      </xdr:nvCxnSpPr>
      <xdr:spPr>
        <a:xfrm rot="5400000" flipH="1" flipV="1">
          <a:off x="3681412" y="4329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cxnSp macro="">
      <xdr:nvCxnSpPr>
        <xdr:cNvPr id="11" name="ตัวเชื่อมต่อตรง 10"/>
        <xdr:cNvCxnSpPr/>
      </xdr:nvCxnSpPr>
      <xdr:spPr>
        <a:xfrm rot="5400000" flipH="1" flipV="1">
          <a:off x="55673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9525</xdr:colOff>
      <xdr:row>11</xdr:row>
      <xdr:rowOff>257175</xdr:rowOff>
    </xdr:to>
    <xdr:cxnSp macro="">
      <xdr:nvCxnSpPr>
        <xdr:cNvPr id="12" name="ตัวเชื่อมต่อตรง 11"/>
        <xdr:cNvCxnSpPr/>
      </xdr:nvCxnSpPr>
      <xdr:spPr>
        <a:xfrm rot="5400000" flipH="1" flipV="1">
          <a:off x="55673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13</xdr:row>
      <xdr:rowOff>257175</xdr:rowOff>
    </xdr:to>
    <xdr:cxnSp macro="">
      <xdr:nvCxnSpPr>
        <xdr:cNvPr id="13" name="ตัวเชื่อมต่อตรง 12"/>
        <xdr:cNvCxnSpPr/>
      </xdr:nvCxnSpPr>
      <xdr:spPr>
        <a:xfrm rot="5400000" flipH="1" flipV="1">
          <a:off x="5567362" y="32623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304800</xdr:colOff>
      <xdr:row>7</xdr:row>
      <xdr:rowOff>257175</xdr:rowOff>
    </xdr:to>
    <xdr:cxnSp macro="">
      <xdr:nvCxnSpPr>
        <xdr:cNvPr id="14" name="ตัวเชื่อมต่อตรง 13"/>
        <xdr:cNvCxnSpPr/>
      </xdr:nvCxnSpPr>
      <xdr:spPr>
        <a:xfrm rot="5400000" flipH="1" flipV="1">
          <a:off x="3052762" y="16621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304800</xdr:colOff>
      <xdr:row>9</xdr:row>
      <xdr:rowOff>257175</xdr:rowOff>
    </xdr:to>
    <xdr:cxnSp macro="">
      <xdr:nvCxnSpPr>
        <xdr:cNvPr id="15" name="ตัวเชื่อมต่อตรง 14"/>
        <xdr:cNvCxnSpPr/>
      </xdr:nvCxnSpPr>
      <xdr:spPr>
        <a:xfrm rot="5400000" flipH="1" flipV="1">
          <a:off x="3052762" y="21955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304800</xdr:colOff>
      <xdr:row>11</xdr:row>
      <xdr:rowOff>257175</xdr:rowOff>
    </xdr:to>
    <xdr:cxnSp macro="">
      <xdr:nvCxnSpPr>
        <xdr:cNvPr id="16" name="ตัวเชื่อมต่อตรง 15"/>
        <xdr:cNvCxnSpPr/>
      </xdr:nvCxnSpPr>
      <xdr:spPr>
        <a:xfrm rot="5400000" flipH="1" flipV="1">
          <a:off x="3052762" y="2728913"/>
          <a:ext cx="523875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333375</xdr:colOff>
      <xdr:row>27</xdr:row>
      <xdr:rowOff>0</xdr:rowOff>
    </xdr:to>
    <xdr:cxnSp macro="">
      <xdr:nvCxnSpPr>
        <xdr:cNvPr id="17" name="ตัวเชื่อมต่อตรง 16"/>
        <xdr:cNvCxnSpPr/>
      </xdr:nvCxnSpPr>
      <xdr:spPr>
        <a:xfrm flipV="1">
          <a:off x="1876425" y="63055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238127</xdr:colOff>
      <xdr:row>26</xdr:row>
      <xdr:rowOff>142874</xdr:rowOff>
    </xdr:from>
    <xdr:to>
      <xdr:col>5</xdr:col>
      <xdr:colOff>295275</xdr:colOff>
      <xdr:row>26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 rot="10800000" flipV="1">
          <a:off x="2114552" y="6429374"/>
          <a:ext cx="400048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102053</xdr:colOff>
      <xdr:row>25</xdr:row>
      <xdr:rowOff>149680</xdr:rowOff>
    </xdr:from>
    <xdr:to>
      <xdr:col>4</xdr:col>
      <xdr:colOff>104776</xdr:colOff>
      <xdr:row>26</xdr:row>
      <xdr:rowOff>123828</xdr:rowOff>
    </xdr:to>
    <xdr:cxnSp macro="">
      <xdr:nvCxnSpPr>
        <xdr:cNvPr id="19" name="ลูกศรเชื่อมต่อแบบตรง 18"/>
        <xdr:cNvCxnSpPr/>
      </xdr:nvCxnSpPr>
      <xdr:spPr>
        <a:xfrm rot="16200000" flipH="1">
          <a:off x="1845128" y="6274255"/>
          <a:ext cx="269423" cy="27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92529</xdr:colOff>
      <xdr:row>25</xdr:row>
      <xdr:rowOff>140154</xdr:rowOff>
    </xdr:from>
    <xdr:to>
      <xdr:col>5</xdr:col>
      <xdr:colOff>283029</xdr:colOff>
      <xdr:row>25</xdr:row>
      <xdr:rowOff>141742</xdr:rowOff>
    </xdr:to>
    <xdr:cxnSp macro="">
      <xdr:nvCxnSpPr>
        <xdr:cNvPr id="20" name="ตัวเชื่อมต่อตรง 19"/>
        <xdr:cNvCxnSpPr/>
      </xdr:nvCxnSpPr>
      <xdr:spPr>
        <a:xfrm>
          <a:off x="1968954" y="6131379"/>
          <a:ext cx="5334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zoomScale="90" zoomScaleNormal="90" workbookViewId="0">
      <selection sqref="A1:AD1"/>
    </sheetView>
  </sheetViews>
  <sheetFormatPr defaultRowHeight="14.25"/>
  <cols>
    <col min="1" max="1" width="0.625" style="21" customWidth="1"/>
    <col min="2" max="2" width="12.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5.12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9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21" customHeight="1">
      <c r="A7" s="331"/>
      <c r="B7" s="333" t="s">
        <v>7</v>
      </c>
      <c r="C7" s="321">
        <f>L7+T7+AB7</f>
        <v>34</v>
      </c>
      <c r="D7" s="321">
        <f>M7+U7+AC7</f>
        <v>47</v>
      </c>
      <c r="E7" s="329">
        <f>SUM(C7:D7)</f>
        <v>81</v>
      </c>
      <c r="F7" s="321">
        <v>1</v>
      </c>
      <c r="G7" s="321">
        <v>0</v>
      </c>
      <c r="H7" s="329">
        <v>8</v>
      </c>
      <c r="I7" s="24">
        <v>44</v>
      </c>
      <c r="J7" s="321">
        <v>3</v>
      </c>
      <c r="K7" s="24">
        <v>3</v>
      </c>
      <c r="L7" s="321">
        <f>F7+H7+J7</f>
        <v>12</v>
      </c>
      <c r="M7" s="321">
        <f>G7+G8+I7+I8+K7+K8</f>
        <v>47</v>
      </c>
      <c r="N7" s="321">
        <v>0</v>
      </c>
      <c r="O7" s="321">
        <v>0</v>
      </c>
      <c r="P7" s="321">
        <v>10</v>
      </c>
      <c r="Q7" s="321">
        <v>0</v>
      </c>
      <c r="R7" s="321">
        <v>7</v>
      </c>
      <c r="S7" s="321">
        <v>0</v>
      </c>
      <c r="T7" s="321">
        <f>N7+N8+P7+P8+R7+R8</f>
        <v>17</v>
      </c>
      <c r="U7" s="321">
        <f>O7+O8+Q7+Q8+S7+S8</f>
        <v>0</v>
      </c>
      <c r="V7" s="321">
        <v>0</v>
      </c>
      <c r="W7" s="321">
        <v>0</v>
      </c>
      <c r="X7" s="321">
        <v>2</v>
      </c>
      <c r="Y7" s="321">
        <v>0</v>
      </c>
      <c r="Z7" s="321">
        <v>3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81</v>
      </c>
    </row>
    <row r="8" spans="1:30" ht="21" customHeight="1">
      <c r="A8" s="342"/>
      <c r="B8" s="334"/>
      <c r="C8" s="321"/>
      <c r="D8" s="321"/>
      <c r="E8" s="330"/>
      <c r="F8" s="321"/>
      <c r="G8" s="321"/>
      <c r="H8" s="330"/>
      <c r="I8" s="25">
        <v>0</v>
      </c>
      <c r="J8" s="321"/>
      <c r="K8" s="25">
        <v>0</v>
      </c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21" customHeight="1">
      <c r="A9" s="26"/>
      <c r="B9" s="27" t="s">
        <v>8</v>
      </c>
      <c r="C9" s="321">
        <f t="shared" ref="C9" si="0">L9+T9+AB9</f>
        <v>35</v>
      </c>
      <c r="D9" s="321">
        <f t="shared" ref="D9" si="1">M9+U9+AC9</f>
        <v>52</v>
      </c>
      <c r="E9" s="329">
        <f t="shared" ref="E9" si="2">SUM(C9:D9)</f>
        <v>87</v>
      </c>
      <c r="F9" s="321">
        <v>2</v>
      </c>
      <c r="G9" s="24">
        <v>2</v>
      </c>
      <c r="H9" s="329">
        <v>15</v>
      </c>
      <c r="I9" s="24">
        <v>44</v>
      </c>
      <c r="J9" s="321">
        <v>1</v>
      </c>
      <c r="K9" s="24">
        <v>4</v>
      </c>
      <c r="L9" s="321">
        <f t="shared" ref="L9" si="3">F9+H9+J9</f>
        <v>18</v>
      </c>
      <c r="M9" s="321">
        <f t="shared" ref="M9" si="4">G9+G10+I9+I10+K9+K10</f>
        <v>51</v>
      </c>
      <c r="N9" s="321">
        <v>0</v>
      </c>
      <c r="O9" s="321">
        <v>0</v>
      </c>
      <c r="P9" s="321">
        <v>7</v>
      </c>
      <c r="Q9" s="24">
        <v>1</v>
      </c>
      <c r="R9" s="321">
        <v>6</v>
      </c>
      <c r="S9" s="321">
        <v>0</v>
      </c>
      <c r="T9" s="321">
        <f t="shared" ref="T9" si="5">N9+N10+P9+P10+R9+R10</f>
        <v>13</v>
      </c>
      <c r="U9" s="321">
        <f t="shared" ref="U9" si="6">O9+O10+Q9+Q10+S9+S10</f>
        <v>1</v>
      </c>
      <c r="V9" s="321">
        <v>0</v>
      </c>
      <c r="W9" s="321">
        <v>0</v>
      </c>
      <c r="X9" s="321">
        <v>3</v>
      </c>
      <c r="Y9" s="321">
        <v>0</v>
      </c>
      <c r="Z9" s="321">
        <v>1</v>
      </c>
      <c r="AA9" s="321">
        <v>0</v>
      </c>
      <c r="AB9" s="321">
        <f t="shared" ref="AB9" si="7">V9+V10+X9+X10+Z9+Z10</f>
        <v>4</v>
      </c>
      <c r="AC9" s="321">
        <f t="shared" ref="AC9" si="8">W9+W10+Y9+Y10+AA9+AA10</f>
        <v>0</v>
      </c>
      <c r="AD9" s="319">
        <f t="shared" ref="AD9" si="9">E9</f>
        <v>87</v>
      </c>
    </row>
    <row r="10" spans="1:30" ht="21" customHeight="1">
      <c r="A10" s="28"/>
      <c r="B10" s="29" t="s">
        <v>2</v>
      </c>
      <c r="C10" s="321"/>
      <c r="D10" s="321"/>
      <c r="E10" s="330"/>
      <c r="F10" s="321"/>
      <c r="G10" s="25">
        <v>1</v>
      </c>
      <c r="H10" s="330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21" customHeight="1">
      <c r="A11" s="331"/>
      <c r="B11" s="333" t="s">
        <v>9</v>
      </c>
      <c r="C11" s="321">
        <f t="shared" ref="C11" si="10">L11+T11+AB11</f>
        <v>33</v>
      </c>
      <c r="D11" s="321">
        <f t="shared" ref="D11" si="11">M11+U11+AC11</f>
        <v>32</v>
      </c>
      <c r="E11" s="329">
        <f t="shared" ref="E11" si="12">SUM(C11:D11)</f>
        <v>65</v>
      </c>
      <c r="F11" s="321">
        <v>0</v>
      </c>
      <c r="G11" s="321">
        <v>0</v>
      </c>
      <c r="H11" s="329">
        <v>11</v>
      </c>
      <c r="I11" s="24">
        <v>31</v>
      </c>
      <c r="J11" s="321">
        <v>3</v>
      </c>
      <c r="K11" s="321">
        <v>0</v>
      </c>
      <c r="L11" s="321">
        <f t="shared" ref="L11" si="13">F11+H11+J11</f>
        <v>14</v>
      </c>
      <c r="M11" s="321">
        <f t="shared" ref="M11" si="14">G11+G12+I11+I12+K11+K12</f>
        <v>31</v>
      </c>
      <c r="N11" s="321">
        <v>0</v>
      </c>
      <c r="O11" s="321">
        <v>0</v>
      </c>
      <c r="P11" s="321">
        <v>8</v>
      </c>
      <c r="Q11" s="24">
        <v>1</v>
      </c>
      <c r="R11" s="321">
        <v>3</v>
      </c>
      <c r="S11" s="321">
        <v>0</v>
      </c>
      <c r="T11" s="321">
        <f t="shared" ref="T11" si="15">N11+N12+P11+P12+R11+R12</f>
        <v>11</v>
      </c>
      <c r="U11" s="321">
        <f t="shared" ref="U11" si="16">O11+O12+Q11+Q12+S11+S12</f>
        <v>1</v>
      </c>
      <c r="V11" s="321">
        <v>0</v>
      </c>
      <c r="W11" s="321">
        <v>0</v>
      </c>
      <c r="X11" s="321">
        <v>5</v>
      </c>
      <c r="Y11" s="321">
        <v>0</v>
      </c>
      <c r="Z11" s="321">
        <v>3</v>
      </c>
      <c r="AA11" s="321">
        <v>0</v>
      </c>
      <c r="AB11" s="321">
        <f t="shared" ref="AB11" si="17">V11+V12+X11+X12+Z11+Z12</f>
        <v>8</v>
      </c>
      <c r="AC11" s="321">
        <f t="shared" ref="AC11" si="18">W11+W12+Y11+Y12+AA11+AA12</f>
        <v>0</v>
      </c>
      <c r="AD11" s="319">
        <f t="shared" ref="AD11" si="19">E11</f>
        <v>65</v>
      </c>
    </row>
    <row r="12" spans="1:30" ht="21" customHeight="1">
      <c r="A12" s="332"/>
      <c r="B12" s="334"/>
      <c r="C12" s="321"/>
      <c r="D12" s="321"/>
      <c r="E12" s="330"/>
      <c r="F12" s="321"/>
      <c r="G12" s="321"/>
      <c r="H12" s="330"/>
      <c r="I12" s="25">
        <v>0</v>
      </c>
      <c r="J12" s="321"/>
      <c r="K12" s="321"/>
      <c r="L12" s="321"/>
      <c r="M12" s="321"/>
      <c r="N12" s="321"/>
      <c r="O12" s="321"/>
      <c r="P12" s="321"/>
      <c r="Q12" s="25">
        <v>0</v>
      </c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21" customHeight="1">
      <c r="A13" s="26"/>
      <c r="B13" s="30" t="s">
        <v>10</v>
      </c>
      <c r="C13" s="321">
        <f t="shared" ref="C13" si="20">L13+T13+AB13</f>
        <v>39</v>
      </c>
      <c r="D13" s="321">
        <f t="shared" ref="D13" si="21">M13+U13+AC13</f>
        <v>76</v>
      </c>
      <c r="E13" s="329">
        <f t="shared" ref="E13" si="22">SUM(C13:D13)</f>
        <v>115</v>
      </c>
      <c r="F13" s="321">
        <v>1</v>
      </c>
      <c r="G13" s="24">
        <v>2</v>
      </c>
      <c r="H13" s="329">
        <v>14</v>
      </c>
      <c r="I13" s="24">
        <v>57</v>
      </c>
      <c r="J13" s="329">
        <v>7</v>
      </c>
      <c r="K13" s="24">
        <v>1</v>
      </c>
      <c r="L13" s="321">
        <f t="shared" ref="L13" si="23">F13+H13+J13</f>
        <v>22</v>
      </c>
      <c r="M13" s="321">
        <f t="shared" ref="M13" si="24">G13+G14+I13+I14+K13+K14</f>
        <v>75</v>
      </c>
      <c r="N13" s="321">
        <v>0</v>
      </c>
      <c r="O13" s="321">
        <v>0</v>
      </c>
      <c r="P13" s="321">
        <v>7</v>
      </c>
      <c r="Q13" s="24">
        <v>1</v>
      </c>
      <c r="R13" s="321">
        <v>6</v>
      </c>
      <c r="S13" s="321">
        <v>0</v>
      </c>
      <c r="T13" s="321">
        <f t="shared" ref="T13" si="25">N13+N14+P13+P14+R13+R14</f>
        <v>13</v>
      </c>
      <c r="U13" s="321">
        <f t="shared" ref="U13" si="26">O13+O14+Q13+Q14+S13+S14</f>
        <v>1</v>
      </c>
      <c r="V13" s="321">
        <v>0</v>
      </c>
      <c r="W13" s="321">
        <v>0</v>
      </c>
      <c r="X13" s="321">
        <v>2</v>
      </c>
      <c r="Y13" s="321">
        <v>0</v>
      </c>
      <c r="Z13" s="321">
        <v>2</v>
      </c>
      <c r="AA13" s="321">
        <v>0</v>
      </c>
      <c r="AB13" s="321">
        <f t="shared" ref="AB13" si="27">V13+V14+X13+X14+Z13+Z14</f>
        <v>4</v>
      </c>
      <c r="AC13" s="321">
        <f t="shared" ref="AC13" si="28">W13+W14+Y13+Y14+AA13+AA14</f>
        <v>0</v>
      </c>
      <c r="AD13" s="319">
        <f t="shared" ref="AD13" si="29">E13</f>
        <v>115</v>
      </c>
    </row>
    <row r="14" spans="1:30" ht="21" customHeight="1">
      <c r="A14" s="28"/>
      <c r="B14" s="31" t="s">
        <v>3</v>
      </c>
      <c r="C14" s="321"/>
      <c r="D14" s="321"/>
      <c r="E14" s="330"/>
      <c r="F14" s="321"/>
      <c r="G14" s="25">
        <v>1</v>
      </c>
      <c r="H14" s="330"/>
      <c r="I14" s="25">
        <v>14</v>
      </c>
      <c r="J14" s="330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21" customHeight="1">
      <c r="A15" s="331"/>
      <c r="B15" s="333" t="s">
        <v>13</v>
      </c>
      <c r="C15" s="321">
        <f t="shared" ref="C15" si="30">L15+T15+AB15</f>
        <v>0</v>
      </c>
      <c r="D15" s="321">
        <f t="shared" ref="D15" si="31">M15+U15+AC15</f>
        <v>42</v>
      </c>
      <c r="E15" s="329">
        <f t="shared" ref="E15" si="32">SUM(C15:D15)</f>
        <v>42</v>
      </c>
      <c r="F15" s="321">
        <v>0</v>
      </c>
      <c r="G15" s="24">
        <v>0</v>
      </c>
      <c r="H15" s="321">
        <v>0</v>
      </c>
      <c r="I15" s="24">
        <v>16</v>
      </c>
      <c r="J15" s="321">
        <v>0</v>
      </c>
      <c r="K15" s="321">
        <v>0</v>
      </c>
      <c r="L15" s="321">
        <f t="shared" ref="L15" si="33">F15+H15+J15</f>
        <v>0</v>
      </c>
      <c r="M15" s="321">
        <f t="shared" ref="M15" si="34">G15+G16+I15+I16+K15+K16</f>
        <v>42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" si="35">N15+N16+P15+P16+R15+R16</f>
        <v>0</v>
      </c>
      <c r="U15" s="321">
        <f t="shared" ref="U15" si="36">O15+O16+Q15+Q16+S15+S16</f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" si="37">V15+V16+X15+X16+Z15+Z16</f>
        <v>0</v>
      </c>
      <c r="AC15" s="321">
        <f t="shared" ref="AC15" si="38">W15+W16+Y15+Y16+AA15+AA16</f>
        <v>0</v>
      </c>
      <c r="AD15" s="319">
        <f t="shared" ref="AD15" si="39">E15</f>
        <v>42</v>
      </c>
    </row>
    <row r="16" spans="1:30" ht="21" customHeight="1">
      <c r="A16" s="332"/>
      <c r="B16" s="334"/>
      <c r="C16" s="321"/>
      <c r="D16" s="321"/>
      <c r="E16" s="330"/>
      <c r="F16" s="321"/>
      <c r="G16" s="25">
        <v>26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21" customHeight="1">
      <c r="A17" s="331"/>
      <c r="B17" s="333" t="s">
        <v>14</v>
      </c>
      <c r="C17" s="321">
        <f t="shared" ref="C17" si="40">L17+T17+AB17</f>
        <v>0</v>
      </c>
      <c r="D17" s="321">
        <f t="shared" ref="D17" si="41">M17+U17+AC17</f>
        <v>2</v>
      </c>
      <c r="E17" s="329">
        <f t="shared" ref="E17" si="42">SUM(C17:D17)</f>
        <v>2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24">
        <v>0</v>
      </c>
      <c r="L17" s="321">
        <f t="shared" ref="L17" si="43">F17+H17+J17</f>
        <v>0</v>
      </c>
      <c r="M17" s="321">
        <f t="shared" ref="M17" si="44">G17+G18+I17+I18+K17+K18</f>
        <v>2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" si="45">N17+N18+P17+P18+R17+R18</f>
        <v>0</v>
      </c>
      <c r="U17" s="321">
        <f t="shared" ref="U17" si="46">O17+O18+Q17+Q18+S17+S18</f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" si="47">V17+V18+X17+X18+Z17+Z18</f>
        <v>0</v>
      </c>
      <c r="AC17" s="321">
        <f t="shared" ref="AC17" si="48">W17+W18+Y17+Y18+AA17+AA18</f>
        <v>0</v>
      </c>
      <c r="AD17" s="319">
        <f t="shared" ref="AD17" si="49">E17</f>
        <v>2</v>
      </c>
    </row>
    <row r="18" spans="1:30" ht="21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2">
        <v>2</v>
      </c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s="37" customFormat="1" ht="24" customHeight="1">
      <c r="A19" s="324" t="s">
        <v>1</v>
      </c>
      <c r="B19" s="325"/>
      <c r="C19" s="33">
        <f>SUM(C7:C18)</f>
        <v>141</v>
      </c>
      <c r="D19" s="33">
        <f>SUM(D7:D18)</f>
        <v>251</v>
      </c>
      <c r="E19" s="33">
        <f>SUM(E7:E18)</f>
        <v>392</v>
      </c>
      <c r="F19" s="34">
        <f>SUM(F7:F18)</f>
        <v>4</v>
      </c>
      <c r="G19" s="34">
        <f>SUM(G7:G18)</f>
        <v>32</v>
      </c>
      <c r="H19" s="34">
        <f t="shared" ref="H19:AC19" si="50">SUM(H7:H18)</f>
        <v>48</v>
      </c>
      <c r="I19" s="34">
        <f t="shared" si="50"/>
        <v>206</v>
      </c>
      <c r="J19" s="34">
        <f t="shared" si="50"/>
        <v>14</v>
      </c>
      <c r="K19" s="34">
        <f t="shared" si="50"/>
        <v>10</v>
      </c>
      <c r="L19" s="34">
        <f t="shared" si="50"/>
        <v>66</v>
      </c>
      <c r="M19" s="34">
        <f t="shared" si="50"/>
        <v>248</v>
      </c>
      <c r="N19" s="34">
        <f t="shared" si="50"/>
        <v>0</v>
      </c>
      <c r="O19" s="34">
        <f t="shared" si="50"/>
        <v>0</v>
      </c>
      <c r="P19" s="34">
        <f t="shared" si="50"/>
        <v>32</v>
      </c>
      <c r="Q19" s="34">
        <f t="shared" si="50"/>
        <v>3</v>
      </c>
      <c r="R19" s="34">
        <f t="shared" si="50"/>
        <v>22</v>
      </c>
      <c r="S19" s="34">
        <f t="shared" si="50"/>
        <v>0</v>
      </c>
      <c r="T19" s="34">
        <f t="shared" si="50"/>
        <v>54</v>
      </c>
      <c r="U19" s="34">
        <f t="shared" si="50"/>
        <v>3</v>
      </c>
      <c r="V19" s="34">
        <f t="shared" si="50"/>
        <v>0</v>
      </c>
      <c r="W19" s="34">
        <f t="shared" si="50"/>
        <v>0</v>
      </c>
      <c r="X19" s="34">
        <f t="shared" si="50"/>
        <v>12</v>
      </c>
      <c r="Y19" s="34">
        <f t="shared" si="50"/>
        <v>0</v>
      </c>
      <c r="Z19" s="34">
        <f t="shared" si="50"/>
        <v>9</v>
      </c>
      <c r="AA19" s="34">
        <f t="shared" si="50"/>
        <v>0</v>
      </c>
      <c r="AB19" s="34">
        <f t="shared" si="50"/>
        <v>21</v>
      </c>
      <c r="AC19" s="34">
        <f t="shared" si="50"/>
        <v>0</v>
      </c>
      <c r="AD19" s="34">
        <f>SUM(AD7:AD18)</f>
        <v>392</v>
      </c>
    </row>
    <row r="20" spans="1:30" ht="4.5" customHeight="1">
      <c r="B20" s="22"/>
      <c r="C20" s="22"/>
      <c r="D20" s="22"/>
      <c r="E20" s="22"/>
      <c r="F20" s="22"/>
      <c r="G20" s="22"/>
    </row>
    <row r="21" spans="1:30" ht="6" customHeight="1"/>
    <row r="22" spans="1:30" s="35" customFormat="1" ht="23.25">
      <c r="C22" s="344" t="s">
        <v>54</v>
      </c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</row>
    <row r="23" spans="1:30" ht="3.75" customHeight="1"/>
    <row r="24" spans="1:30" ht="23.25">
      <c r="G24" s="346" t="s">
        <v>28</v>
      </c>
      <c r="H24" s="346"/>
      <c r="I24" s="346"/>
      <c r="J24" s="346"/>
      <c r="K24" s="346"/>
      <c r="L24" s="346"/>
      <c r="V24" s="318" t="s">
        <v>24</v>
      </c>
      <c r="W24" s="318"/>
      <c r="X24" s="318"/>
      <c r="Y24" s="318"/>
      <c r="Z24" s="318"/>
      <c r="AA24" s="318"/>
      <c r="AB24" s="318"/>
      <c r="AC24" s="318"/>
      <c r="AD24" s="318"/>
    </row>
    <row r="25" spans="1:30" ht="23.25">
      <c r="E25" s="36"/>
      <c r="G25" s="346" t="s">
        <v>29</v>
      </c>
      <c r="H25" s="346"/>
      <c r="I25" s="346"/>
      <c r="J25" s="346"/>
      <c r="K25" s="346"/>
      <c r="L25" s="346"/>
      <c r="V25" s="318" t="s">
        <v>12</v>
      </c>
      <c r="W25" s="318"/>
      <c r="X25" s="318"/>
      <c r="Y25" s="318"/>
      <c r="Z25" s="318"/>
      <c r="AA25" s="318"/>
      <c r="AB25" s="318"/>
      <c r="AC25" s="318"/>
      <c r="AD25" s="318"/>
    </row>
  </sheetData>
  <mergeCells count="191">
    <mergeCell ref="G24:L24"/>
    <mergeCell ref="G25:L25"/>
    <mergeCell ref="L15:L16"/>
    <mergeCell ref="M15:M16"/>
    <mergeCell ref="N15:N16"/>
    <mergeCell ref="N7:N8"/>
    <mergeCell ref="M7:M8"/>
    <mergeCell ref="J15:J16"/>
    <mergeCell ref="R13:R14"/>
    <mergeCell ref="R9:R10"/>
    <mergeCell ref="O9:O10"/>
    <mergeCell ref="N9:N10"/>
    <mergeCell ref="O7:O8"/>
    <mergeCell ref="M9:M10"/>
    <mergeCell ref="N17:N18"/>
    <mergeCell ref="O17:O18"/>
    <mergeCell ref="P15:P16"/>
    <mergeCell ref="O15:O16"/>
    <mergeCell ref="Q15:Q16"/>
    <mergeCell ref="R15:R16"/>
    <mergeCell ref="U11:U12"/>
    <mergeCell ref="K15:K16"/>
    <mergeCell ref="AD3:AD6"/>
    <mergeCell ref="E7:E8"/>
    <mergeCell ref="E9:E10"/>
    <mergeCell ref="E11:E12"/>
    <mergeCell ref="E13:E14"/>
    <mergeCell ref="E15:E16"/>
    <mergeCell ref="R5:S5"/>
    <mergeCell ref="L7:L8"/>
    <mergeCell ref="P9:P10"/>
    <mergeCell ref="S7:S8"/>
    <mergeCell ref="R7:R8"/>
    <mergeCell ref="Q7:Q8"/>
    <mergeCell ref="P7:P8"/>
    <mergeCell ref="P13:P14"/>
    <mergeCell ref="O13:O14"/>
    <mergeCell ref="N13:N14"/>
    <mergeCell ref="M13:M14"/>
    <mergeCell ref="L13:L14"/>
    <mergeCell ref="T5:U5"/>
    <mergeCell ref="S15:S16"/>
    <mergeCell ref="T15:T16"/>
    <mergeCell ref="AC9:AC10"/>
    <mergeCell ref="AC17:AC18"/>
    <mergeCell ref="AD17:AD18"/>
    <mergeCell ref="Y15:Y16"/>
    <mergeCell ref="Z15:Z16"/>
    <mergeCell ref="AA15:AA16"/>
    <mergeCell ref="AB15:AB16"/>
    <mergeCell ref="AC15:AC16"/>
    <mergeCell ref="AD15:AD16"/>
    <mergeCell ref="U17:U18"/>
    <mergeCell ref="V17:V18"/>
    <mergeCell ref="W17:W18"/>
    <mergeCell ref="X17:X18"/>
    <mergeCell ref="V15:V16"/>
    <mergeCell ref="W15:W16"/>
    <mergeCell ref="X15:X16"/>
    <mergeCell ref="U15:U16"/>
    <mergeCell ref="V24:AD24"/>
    <mergeCell ref="V25:AD25"/>
    <mergeCell ref="P17:P18"/>
    <mergeCell ref="Q17:Q18"/>
    <mergeCell ref="R17:R18"/>
    <mergeCell ref="S17:S18"/>
    <mergeCell ref="T17:T18"/>
    <mergeCell ref="A17:A18"/>
    <mergeCell ref="B17:B18"/>
    <mergeCell ref="C17:C18"/>
    <mergeCell ref="D17:D18"/>
    <mergeCell ref="F17:F18"/>
    <mergeCell ref="G17:G18"/>
    <mergeCell ref="E17:E18"/>
    <mergeCell ref="C22:AD22"/>
    <mergeCell ref="Y17:Y18"/>
    <mergeCell ref="Z17:Z18"/>
    <mergeCell ref="AA17:AA18"/>
    <mergeCell ref="AB17:AB18"/>
    <mergeCell ref="H17:H18"/>
    <mergeCell ref="I17:I18"/>
    <mergeCell ref="J17:J18"/>
    <mergeCell ref="L17:L18"/>
    <mergeCell ref="M17:M18"/>
    <mergeCell ref="C13:C14"/>
    <mergeCell ref="J13:J14"/>
    <mergeCell ref="H13:H14"/>
    <mergeCell ref="F13:F14"/>
    <mergeCell ref="F7:F8"/>
    <mergeCell ref="C11:C12"/>
    <mergeCell ref="J7:J8"/>
    <mergeCell ref="L9:L10"/>
    <mergeCell ref="J9:J10"/>
    <mergeCell ref="D11:D12"/>
    <mergeCell ref="K11:K12"/>
    <mergeCell ref="J11:J12"/>
    <mergeCell ref="D9:D10"/>
    <mergeCell ref="C9:C10"/>
    <mergeCell ref="L11:L12"/>
    <mergeCell ref="A3:B6"/>
    <mergeCell ref="D5:D6"/>
    <mergeCell ref="A11:A12"/>
    <mergeCell ref="B11:B12"/>
    <mergeCell ref="H9:H10"/>
    <mergeCell ref="F9:F10"/>
    <mergeCell ref="H7:H8"/>
    <mergeCell ref="G7:G8"/>
    <mergeCell ref="B7:B8"/>
    <mergeCell ref="A7:A8"/>
    <mergeCell ref="C5:C6"/>
    <mergeCell ref="E5:E6"/>
    <mergeCell ref="C3:E3"/>
    <mergeCell ref="C4:E4"/>
    <mergeCell ref="F4:M4"/>
    <mergeCell ref="F3:AC3"/>
    <mergeCell ref="Z7:Z8"/>
    <mergeCell ref="Y7:Y8"/>
    <mergeCell ref="X7:X8"/>
    <mergeCell ref="W7:W8"/>
    <mergeCell ref="Z11:Z12"/>
    <mergeCell ref="Y11:Y12"/>
    <mergeCell ref="X11:X12"/>
    <mergeCell ref="W11:W12"/>
    <mergeCell ref="N5:O5"/>
    <mergeCell ref="N4:U4"/>
    <mergeCell ref="P5:Q5"/>
    <mergeCell ref="AD7:AD8"/>
    <mergeCell ref="V9:V10"/>
    <mergeCell ref="U9:U10"/>
    <mergeCell ref="T9:T10"/>
    <mergeCell ref="AB9:AB10"/>
    <mergeCell ref="AA9:AA10"/>
    <mergeCell ref="Z9:Z10"/>
    <mergeCell ref="AB7:AB8"/>
    <mergeCell ref="AA7:AA8"/>
    <mergeCell ref="AD9:AD10"/>
    <mergeCell ref="V7:V8"/>
    <mergeCell ref="AC7:AC8"/>
    <mergeCell ref="Y9:Y10"/>
    <mergeCell ref="X9:X10"/>
    <mergeCell ref="W9:W10"/>
    <mergeCell ref="U7:U8"/>
    <mergeCell ref="T7:T8"/>
    <mergeCell ref="A19:B19"/>
    <mergeCell ref="C7:C8"/>
    <mergeCell ref="D7:D8"/>
    <mergeCell ref="V4:AC4"/>
    <mergeCell ref="V5:W5"/>
    <mergeCell ref="X5:Y5"/>
    <mergeCell ref="Z5:AA5"/>
    <mergeCell ref="AB5:AC5"/>
    <mergeCell ref="L5:M5"/>
    <mergeCell ref="U13:U14"/>
    <mergeCell ref="T13:T14"/>
    <mergeCell ref="S13:S14"/>
    <mergeCell ref="D13:D14"/>
    <mergeCell ref="AB11:AB12"/>
    <mergeCell ref="AA11:AA12"/>
    <mergeCell ref="H11:H12"/>
    <mergeCell ref="G11:G12"/>
    <mergeCell ref="F11:F12"/>
    <mergeCell ref="A15:A16"/>
    <mergeCell ref="B15:B16"/>
    <mergeCell ref="C15:C16"/>
    <mergeCell ref="D15:D16"/>
    <mergeCell ref="F15:F16"/>
    <mergeCell ref="H15:H16"/>
    <mergeCell ref="A1:AD1"/>
    <mergeCell ref="AD13:AD14"/>
    <mergeCell ref="AC13:AC14"/>
    <mergeCell ref="AB13:AB14"/>
    <mergeCell ref="AA13:AA14"/>
    <mergeCell ref="Z13:Z14"/>
    <mergeCell ref="Y13:Y14"/>
    <mergeCell ref="X13:X14"/>
    <mergeCell ref="W13:W14"/>
    <mergeCell ref="V13:V14"/>
    <mergeCell ref="AC11:AC12"/>
    <mergeCell ref="O11:O12"/>
    <mergeCell ref="N11:N12"/>
    <mergeCell ref="M11:M12"/>
    <mergeCell ref="T11:T12"/>
    <mergeCell ref="V11:V12"/>
    <mergeCell ref="S11:S12"/>
    <mergeCell ref="R11:R12"/>
    <mergeCell ref="P11:P12"/>
    <mergeCell ref="F5:G5"/>
    <mergeCell ref="H5:I5"/>
    <mergeCell ref="J5:K5"/>
    <mergeCell ref="S9:S10"/>
    <mergeCell ref="AD11:AD12"/>
  </mergeCells>
  <pageMargins left="0.39370078740157483" right="7.874015748031496E-2" top="0.78740157480314965" bottom="7.874015748031496E-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60</v>
      </c>
      <c r="E7" s="358">
        <f>SUM(C7:D7)</f>
        <v>95</v>
      </c>
      <c r="F7" s="349">
        <v>1</v>
      </c>
      <c r="G7" s="349">
        <v>0</v>
      </c>
      <c r="H7" s="349">
        <v>8</v>
      </c>
      <c r="I7" s="5">
        <v>54</v>
      </c>
      <c r="J7" s="349">
        <v>3</v>
      </c>
      <c r="K7" s="5">
        <v>6</v>
      </c>
      <c r="L7" s="349">
        <f>F7+H7+J7</f>
        <v>12</v>
      </c>
      <c r="M7" s="349">
        <f>G7+G8+I7+I8+K7+K8</f>
        <v>60</v>
      </c>
      <c r="N7" s="349">
        <v>0</v>
      </c>
      <c r="O7" s="349">
        <v>0</v>
      </c>
      <c r="P7" s="349">
        <v>10</v>
      </c>
      <c r="Q7" s="349">
        <v>0</v>
      </c>
      <c r="R7" s="349">
        <v>7</v>
      </c>
      <c r="S7" s="349">
        <v>0</v>
      </c>
      <c r="T7" s="349">
        <f>N7+N8+P7+P8+R7+R8</f>
        <v>17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95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35</v>
      </c>
      <c r="D9" s="349">
        <f t="shared" ref="D9" si="1">M9+U9+AC9</f>
        <v>66</v>
      </c>
      <c r="E9" s="358">
        <f t="shared" ref="E9" si="2">SUM(C9:D9)</f>
        <v>101</v>
      </c>
      <c r="F9" s="349">
        <v>2</v>
      </c>
      <c r="G9" s="5">
        <v>2</v>
      </c>
      <c r="H9" s="349">
        <v>13</v>
      </c>
      <c r="I9" s="5">
        <v>58</v>
      </c>
      <c r="J9" s="349">
        <v>3</v>
      </c>
      <c r="K9" s="5">
        <v>4</v>
      </c>
      <c r="L9" s="349">
        <f t="shared" ref="L9" si="3">F9+H9+J9</f>
        <v>18</v>
      </c>
      <c r="M9" s="349">
        <f t="shared" ref="M9" si="4">G9+G10+I9+I10+K9+K10</f>
        <v>65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101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34</v>
      </c>
      <c r="D11" s="349">
        <f t="shared" ref="D11" si="11">M11+U11+AC11</f>
        <v>38</v>
      </c>
      <c r="E11" s="358">
        <f t="shared" ref="E11" si="12">SUM(C11:D11)</f>
        <v>72</v>
      </c>
      <c r="F11" s="349">
        <v>0</v>
      </c>
      <c r="G11" s="349">
        <v>0</v>
      </c>
      <c r="H11" s="349">
        <v>12</v>
      </c>
      <c r="I11" s="5">
        <v>37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37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72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85</v>
      </c>
      <c r="E13" s="358">
        <f t="shared" ref="E13" si="22">SUM(C13:D13)</f>
        <v>125</v>
      </c>
      <c r="F13" s="349">
        <v>1</v>
      </c>
      <c r="G13" s="5">
        <v>1</v>
      </c>
      <c r="H13" s="349">
        <v>13</v>
      </c>
      <c r="I13" s="5">
        <v>67</v>
      </c>
      <c r="J13" s="349">
        <v>9</v>
      </c>
      <c r="K13" s="5">
        <v>7</v>
      </c>
      <c r="L13" s="349">
        <f t="shared" ref="L13" si="23">F13+H13+J13</f>
        <v>23</v>
      </c>
      <c r="M13" s="349">
        <f t="shared" ref="M13" si="24">G13+G14+I13+I14+K13+K14</f>
        <v>83</v>
      </c>
      <c r="N13" s="349">
        <v>0</v>
      </c>
      <c r="O13" s="349">
        <v>0</v>
      </c>
      <c r="P13" s="349">
        <v>7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125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6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40</v>
      </c>
      <c r="E15" s="358">
        <f t="shared" ref="E15" si="32">SUM(C15:D15)</f>
        <v>40</v>
      </c>
      <c r="F15" s="349">
        <v>0</v>
      </c>
      <c r="G15" s="5">
        <v>0</v>
      </c>
      <c r="H15" s="349">
        <v>0</v>
      </c>
      <c r="I15" s="5">
        <v>20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40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40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20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144</v>
      </c>
      <c r="D21" s="40">
        <f t="shared" ref="D21:AD21" si="60">SUM(D7:D20)</f>
        <v>292</v>
      </c>
      <c r="E21" s="40">
        <f t="shared" si="60"/>
        <v>436</v>
      </c>
      <c r="F21" s="40">
        <f t="shared" si="60"/>
        <v>4</v>
      </c>
      <c r="G21" s="40">
        <f t="shared" si="60"/>
        <v>26</v>
      </c>
      <c r="H21" s="40">
        <f t="shared" si="60"/>
        <v>46</v>
      </c>
      <c r="I21" s="40">
        <f t="shared" si="60"/>
        <v>242</v>
      </c>
      <c r="J21" s="40">
        <f t="shared" si="60"/>
        <v>18</v>
      </c>
      <c r="K21" s="40">
        <f t="shared" si="60"/>
        <v>20</v>
      </c>
      <c r="L21" s="40">
        <f t="shared" si="60"/>
        <v>68</v>
      </c>
      <c r="M21" s="40">
        <f t="shared" si="60"/>
        <v>288</v>
      </c>
      <c r="N21" s="40">
        <f t="shared" si="60"/>
        <v>0</v>
      </c>
      <c r="O21" s="40">
        <f t="shared" si="60"/>
        <v>0</v>
      </c>
      <c r="P21" s="40">
        <f t="shared" si="60"/>
        <v>32</v>
      </c>
      <c r="Q21" s="40">
        <f t="shared" si="60"/>
        <v>4</v>
      </c>
      <c r="R21" s="40">
        <f t="shared" si="60"/>
        <v>22</v>
      </c>
      <c r="S21" s="40">
        <f t="shared" si="60"/>
        <v>0</v>
      </c>
      <c r="T21" s="40">
        <f t="shared" si="60"/>
        <v>54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12</v>
      </c>
      <c r="Y21" s="40">
        <f t="shared" si="60"/>
        <v>0</v>
      </c>
      <c r="Z21" s="40">
        <f t="shared" si="60"/>
        <v>10</v>
      </c>
      <c r="AA21" s="40">
        <f t="shared" si="60"/>
        <v>0</v>
      </c>
      <c r="AB21" s="40">
        <f t="shared" si="60"/>
        <v>22</v>
      </c>
      <c r="AC21" s="40">
        <f t="shared" si="60"/>
        <v>0</v>
      </c>
      <c r="AD21" s="40">
        <f t="shared" si="60"/>
        <v>436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37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60</v>
      </c>
      <c r="E7" s="358">
        <f>SUM(C7:D7)</f>
        <v>95</v>
      </c>
      <c r="F7" s="349">
        <v>1</v>
      </c>
      <c r="G7" s="349">
        <v>0</v>
      </c>
      <c r="H7" s="349">
        <v>6</v>
      </c>
      <c r="I7" s="5">
        <v>54</v>
      </c>
      <c r="J7" s="349">
        <v>4</v>
      </c>
      <c r="K7" s="5">
        <v>6</v>
      </c>
      <c r="L7" s="349">
        <f>F7+H7+J7</f>
        <v>11</v>
      </c>
      <c r="M7" s="349">
        <f>G7+G8+I7+I8+K7+K8</f>
        <v>60</v>
      </c>
      <c r="N7" s="349">
        <v>0</v>
      </c>
      <c r="O7" s="349">
        <v>0</v>
      </c>
      <c r="P7" s="349">
        <v>11</v>
      </c>
      <c r="Q7" s="349">
        <v>0</v>
      </c>
      <c r="R7" s="349">
        <v>7</v>
      </c>
      <c r="S7" s="349">
        <v>0</v>
      </c>
      <c r="T7" s="349">
        <f>N7+N8+P7+P8+R7+R8</f>
        <v>18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95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35</v>
      </c>
      <c r="D9" s="349">
        <f t="shared" ref="D9" si="1">M9+U9+AC9</f>
        <v>66</v>
      </c>
      <c r="E9" s="358">
        <f t="shared" ref="E9" si="2">SUM(C9:D9)</f>
        <v>101</v>
      </c>
      <c r="F9" s="349">
        <v>2</v>
      </c>
      <c r="G9" s="5">
        <v>2</v>
      </c>
      <c r="H9" s="349">
        <v>11</v>
      </c>
      <c r="I9" s="5">
        <v>58</v>
      </c>
      <c r="J9" s="349">
        <v>4</v>
      </c>
      <c r="K9" s="5">
        <v>4</v>
      </c>
      <c r="L9" s="349">
        <f t="shared" ref="L9" si="3">F9+H9+J9</f>
        <v>17</v>
      </c>
      <c r="M9" s="349">
        <f t="shared" ref="M9" si="4">G9+G10+I9+I10+K9+K10</f>
        <v>65</v>
      </c>
      <c r="N9" s="349">
        <v>0</v>
      </c>
      <c r="O9" s="349">
        <v>0</v>
      </c>
      <c r="P9" s="349">
        <v>8</v>
      </c>
      <c r="Q9" s="5">
        <v>1</v>
      </c>
      <c r="R9" s="349">
        <v>6</v>
      </c>
      <c r="S9" s="349">
        <v>0</v>
      </c>
      <c r="T9" s="349">
        <f t="shared" ref="T9" si="5">N9+N10+P9+P10+R9+R10</f>
        <v>14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101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34</v>
      </c>
      <c r="D11" s="349">
        <f t="shared" ref="D11" si="11">M11+U11+AC11</f>
        <v>38</v>
      </c>
      <c r="E11" s="358">
        <f t="shared" ref="E11" si="12">SUM(C11:D11)</f>
        <v>72</v>
      </c>
      <c r="F11" s="349">
        <v>0</v>
      </c>
      <c r="G11" s="349">
        <v>0</v>
      </c>
      <c r="H11" s="349">
        <v>12</v>
      </c>
      <c r="I11" s="5">
        <v>37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37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72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85</v>
      </c>
      <c r="E13" s="358">
        <f t="shared" ref="E13" si="22">SUM(C13:D13)</f>
        <v>125</v>
      </c>
      <c r="F13" s="349">
        <v>1</v>
      </c>
      <c r="G13" s="5">
        <v>1</v>
      </c>
      <c r="H13" s="349">
        <v>12</v>
      </c>
      <c r="I13" s="5">
        <v>66</v>
      </c>
      <c r="J13" s="349">
        <v>10</v>
      </c>
      <c r="K13" s="5">
        <v>7</v>
      </c>
      <c r="L13" s="349">
        <f t="shared" ref="L13" si="23">F13+H13+J13</f>
        <v>23</v>
      </c>
      <c r="M13" s="349">
        <f t="shared" ref="M13" si="24">G13+G14+I13+I14+K13+K14</f>
        <v>83</v>
      </c>
      <c r="N13" s="349">
        <v>0</v>
      </c>
      <c r="O13" s="349">
        <v>0</v>
      </c>
      <c r="P13" s="349">
        <v>7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125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6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40</v>
      </c>
      <c r="E15" s="358">
        <f t="shared" ref="E15" si="32">SUM(C15:D15)</f>
        <v>40</v>
      </c>
      <c r="F15" s="349">
        <v>0</v>
      </c>
      <c r="G15" s="5">
        <v>0</v>
      </c>
      <c r="H15" s="349">
        <v>0</v>
      </c>
      <c r="I15" s="5">
        <v>20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40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40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20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144</v>
      </c>
      <c r="D21" s="40">
        <f t="shared" ref="D21:AD21" si="60">SUM(D7:D20)</f>
        <v>292</v>
      </c>
      <c r="E21" s="40">
        <f t="shared" si="60"/>
        <v>436</v>
      </c>
      <c r="F21" s="40">
        <f t="shared" si="60"/>
        <v>4</v>
      </c>
      <c r="G21" s="40">
        <f t="shared" si="60"/>
        <v>26</v>
      </c>
      <c r="H21" s="40">
        <f t="shared" si="60"/>
        <v>41</v>
      </c>
      <c r="I21" s="40">
        <f t="shared" si="60"/>
        <v>241</v>
      </c>
      <c r="J21" s="40">
        <f t="shared" si="60"/>
        <v>21</v>
      </c>
      <c r="K21" s="40">
        <f t="shared" si="60"/>
        <v>21</v>
      </c>
      <c r="L21" s="40">
        <f t="shared" si="60"/>
        <v>66</v>
      </c>
      <c r="M21" s="40">
        <f t="shared" si="60"/>
        <v>288</v>
      </c>
      <c r="N21" s="40">
        <f t="shared" si="60"/>
        <v>0</v>
      </c>
      <c r="O21" s="40">
        <f t="shared" si="60"/>
        <v>0</v>
      </c>
      <c r="P21" s="40">
        <f t="shared" si="60"/>
        <v>34</v>
      </c>
      <c r="Q21" s="40">
        <f t="shared" si="60"/>
        <v>4</v>
      </c>
      <c r="R21" s="40">
        <f t="shared" si="60"/>
        <v>22</v>
      </c>
      <c r="S21" s="40">
        <f t="shared" si="60"/>
        <v>0</v>
      </c>
      <c r="T21" s="40">
        <f t="shared" si="60"/>
        <v>56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12</v>
      </c>
      <c r="Y21" s="40">
        <f t="shared" si="60"/>
        <v>0</v>
      </c>
      <c r="Z21" s="40">
        <f t="shared" si="60"/>
        <v>10</v>
      </c>
      <c r="AA21" s="40">
        <f t="shared" si="60"/>
        <v>0</v>
      </c>
      <c r="AB21" s="40">
        <f t="shared" si="60"/>
        <v>22</v>
      </c>
      <c r="AC21" s="40">
        <f t="shared" si="60"/>
        <v>0</v>
      </c>
      <c r="AD21" s="40">
        <f t="shared" si="60"/>
        <v>436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38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64</v>
      </c>
      <c r="E7" s="358">
        <f>SUM(C7:D7)</f>
        <v>99</v>
      </c>
      <c r="F7" s="349">
        <v>1</v>
      </c>
      <c r="G7" s="349">
        <v>0</v>
      </c>
      <c r="H7" s="349">
        <v>6</v>
      </c>
      <c r="I7" s="5">
        <v>56</v>
      </c>
      <c r="J7" s="349">
        <v>4</v>
      </c>
      <c r="K7" s="5">
        <v>8</v>
      </c>
      <c r="L7" s="349">
        <f>F7+H7+J7</f>
        <v>11</v>
      </c>
      <c r="M7" s="349">
        <f>G7+G8+I7+I8+K7+K8</f>
        <v>64</v>
      </c>
      <c r="N7" s="349">
        <v>0</v>
      </c>
      <c r="O7" s="349">
        <v>0</v>
      </c>
      <c r="P7" s="349">
        <v>11</v>
      </c>
      <c r="Q7" s="349">
        <v>0</v>
      </c>
      <c r="R7" s="349">
        <v>7</v>
      </c>
      <c r="S7" s="349">
        <v>0</v>
      </c>
      <c r="T7" s="349">
        <f>N7+N8+P7+P8+R7+R8</f>
        <v>18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99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35</v>
      </c>
      <c r="D9" s="349">
        <f t="shared" ref="D9" si="1">M9+U9+AC9</f>
        <v>74</v>
      </c>
      <c r="E9" s="358">
        <f t="shared" ref="E9" si="2">SUM(C9:D9)</f>
        <v>109</v>
      </c>
      <c r="F9" s="349">
        <v>2</v>
      </c>
      <c r="G9" s="5">
        <v>2</v>
      </c>
      <c r="H9" s="349">
        <v>11</v>
      </c>
      <c r="I9" s="5">
        <v>66</v>
      </c>
      <c r="J9" s="349">
        <v>4</v>
      </c>
      <c r="K9" s="5">
        <v>4</v>
      </c>
      <c r="L9" s="349">
        <f t="shared" ref="L9" si="3">F9+H9+J9</f>
        <v>17</v>
      </c>
      <c r="M9" s="349">
        <f t="shared" ref="M9" si="4">G9+G10+I9+I10+K9+K10</f>
        <v>73</v>
      </c>
      <c r="N9" s="349">
        <v>0</v>
      </c>
      <c r="O9" s="349">
        <v>0</v>
      </c>
      <c r="P9" s="349">
        <v>8</v>
      </c>
      <c r="Q9" s="5">
        <v>1</v>
      </c>
      <c r="R9" s="349">
        <v>6</v>
      </c>
      <c r="S9" s="349">
        <v>0</v>
      </c>
      <c r="T9" s="349">
        <f t="shared" ref="T9" si="5">N9+N10+P9+P10+R9+R10</f>
        <v>14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109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34</v>
      </c>
      <c r="D11" s="349">
        <f t="shared" ref="D11" si="11">M11+U11+AC11</f>
        <v>39</v>
      </c>
      <c r="E11" s="358">
        <f t="shared" ref="E11" si="12">SUM(C11:D11)</f>
        <v>73</v>
      </c>
      <c r="F11" s="349">
        <v>0</v>
      </c>
      <c r="G11" s="349">
        <v>0</v>
      </c>
      <c r="H11" s="349">
        <v>12</v>
      </c>
      <c r="I11" s="5">
        <v>38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38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73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87</v>
      </c>
      <c r="E13" s="358">
        <f t="shared" ref="E13" si="22">SUM(C13:D13)</f>
        <v>127</v>
      </c>
      <c r="F13" s="349">
        <v>1</v>
      </c>
      <c r="G13" s="5">
        <v>1</v>
      </c>
      <c r="H13" s="349">
        <v>12</v>
      </c>
      <c r="I13" s="5">
        <v>67</v>
      </c>
      <c r="J13" s="349">
        <v>10</v>
      </c>
      <c r="K13" s="5">
        <v>8</v>
      </c>
      <c r="L13" s="349">
        <f t="shared" ref="L13" si="23">F13+H13+J13</f>
        <v>23</v>
      </c>
      <c r="M13" s="349">
        <f t="shared" ref="M13" si="24">G13+G14+I13+I14+K13+K14</f>
        <v>85</v>
      </c>
      <c r="N13" s="349">
        <v>0</v>
      </c>
      <c r="O13" s="349">
        <v>0</v>
      </c>
      <c r="P13" s="349">
        <v>7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127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6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22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20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144</v>
      </c>
      <c r="D21" s="40">
        <f t="shared" ref="D21:AD21" si="60">SUM(D7:D20)</f>
        <v>309</v>
      </c>
      <c r="E21" s="40">
        <f t="shared" si="60"/>
        <v>453</v>
      </c>
      <c r="F21" s="40">
        <f t="shared" si="60"/>
        <v>4</v>
      </c>
      <c r="G21" s="40">
        <f t="shared" si="60"/>
        <v>26</v>
      </c>
      <c r="H21" s="40">
        <f t="shared" si="60"/>
        <v>41</v>
      </c>
      <c r="I21" s="40">
        <f t="shared" si="60"/>
        <v>255</v>
      </c>
      <c r="J21" s="40">
        <f t="shared" si="60"/>
        <v>21</v>
      </c>
      <c r="K21" s="40">
        <f t="shared" si="60"/>
        <v>24</v>
      </c>
      <c r="L21" s="40">
        <f t="shared" si="60"/>
        <v>66</v>
      </c>
      <c r="M21" s="40">
        <f t="shared" si="60"/>
        <v>305</v>
      </c>
      <c r="N21" s="40">
        <f t="shared" si="60"/>
        <v>0</v>
      </c>
      <c r="O21" s="40">
        <f t="shared" si="60"/>
        <v>0</v>
      </c>
      <c r="P21" s="40">
        <f t="shared" si="60"/>
        <v>34</v>
      </c>
      <c r="Q21" s="40">
        <f t="shared" si="60"/>
        <v>4</v>
      </c>
      <c r="R21" s="40">
        <f t="shared" si="60"/>
        <v>22</v>
      </c>
      <c r="S21" s="40">
        <f t="shared" si="60"/>
        <v>0</v>
      </c>
      <c r="T21" s="40">
        <f t="shared" si="60"/>
        <v>56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12</v>
      </c>
      <c r="Y21" s="40">
        <f t="shared" si="60"/>
        <v>0</v>
      </c>
      <c r="Z21" s="40">
        <f t="shared" si="60"/>
        <v>10</v>
      </c>
      <c r="AA21" s="40">
        <f t="shared" si="60"/>
        <v>0</v>
      </c>
      <c r="AB21" s="40">
        <f t="shared" si="60"/>
        <v>22</v>
      </c>
      <c r="AC21" s="40">
        <f t="shared" si="60"/>
        <v>0</v>
      </c>
      <c r="AD21" s="40">
        <f t="shared" si="60"/>
        <v>453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39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64</v>
      </c>
      <c r="E7" s="358">
        <f>SUM(C7:D7)</f>
        <v>99</v>
      </c>
      <c r="F7" s="349">
        <v>1</v>
      </c>
      <c r="G7" s="349">
        <v>0</v>
      </c>
      <c r="H7" s="349">
        <v>6</v>
      </c>
      <c r="I7" s="5">
        <v>56</v>
      </c>
      <c r="J7" s="349">
        <v>4</v>
      </c>
      <c r="K7" s="5">
        <v>8</v>
      </c>
      <c r="L7" s="349">
        <f>F7+H7+J7</f>
        <v>11</v>
      </c>
      <c r="M7" s="349">
        <f>G7+G8+I7+I8+K7+K8</f>
        <v>64</v>
      </c>
      <c r="N7" s="349">
        <v>0</v>
      </c>
      <c r="O7" s="349">
        <v>0</v>
      </c>
      <c r="P7" s="349">
        <v>11</v>
      </c>
      <c r="Q7" s="349">
        <v>0</v>
      </c>
      <c r="R7" s="349">
        <v>7</v>
      </c>
      <c r="S7" s="349">
        <v>0</v>
      </c>
      <c r="T7" s="349">
        <f>N7+N8+P7+P8+R7+R8</f>
        <v>18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99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33</v>
      </c>
      <c r="D9" s="349">
        <f t="shared" ref="D9" si="1">M9+U9+AC9</f>
        <v>75</v>
      </c>
      <c r="E9" s="358">
        <f t="shared" ref="E9" si="2">SUM(C9:D9)</f>
        <v>108</v>
      </c>
      <c r="F9" s="349">
        <v>2</v>
      </c>
      <c r="G9" s="5">
        <v>2</v>
      </c>
      <c r="H9" s="349">
        <v>11</v>
      </c>
      <c r="I9" s="5">
        <v>67</v>
      </c>
      <c r="J9" s="349">
        <v>4</v>
      </c>
      <c r="K9" s="5">
        <v>4</v>
      </c>
      <c r="L9" s="349">
        <f t="shared" ref="L9" si="3">F9+H9+J9</f>
        <v>17</v>
      </c>
      <c r="M9" s="349">
        <f t="shared" ref="M9" si="4">G9+G10+I9+I10+K9+K10</f>
        <v>74</v>
      </c>
      <c r="N9" s="349">
        <v>0</v>
      </c>
      <c r="O9" s="349">
        <v>0</v>
      </c>
      <c r="P9" s="349">
        <v>8</v>
      </c>
      <c r="Q9" s="5">
        <v>1</v>
      </c>
      <c r="R9" s="349">
        <v>6</v>
      </c>
      <c r="S9" s="349">
        <v>0</v>
      </c>
      <c r="T9" s="349">
        <f t="shared" ref="T9" si="5">N9+N10+P9+P10+R9+R10</f>
        <v>14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1</v>
      </c>
      <c r="AA9" s="349">
        <v>0</v>
      </c>
      <c r="AB9" s="349">
        <f t="shared" ref="AB9" si="7">V9+V10+X9+X10+Z9+Z10</f>
        <v>2</v>
      </c>
      <c r="AC9" s="349">
        <f t="shared" ref="AC9" si="8">W9+W10+Y9+Y10+AA9+AA10</f>
        <v>0</v>
      </c>
      <c r="AD9" s="350">
        <f t="shared" ref="AD9" si="9">E9</f>
        <v>108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41</v>
      </c>
      <c r="E11" s="358">
        <f t="shared" ref="E11" si="12">SUM(C11:D11)</f>
        <v>74</v>
      </c>
      <c r="F11" s="349">
        <v>0</v>
      </c>
      <c r="G11" s="349">
        <v>0</v>
      </c>
      <c r="H11" s="349">
        <v>12</v>
      </c>
      <c r="I11" s="5">
        <v>40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40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85</v>
      </c>
      <c r="E13" s="358">
        <f t="shared" ref="E13" si="22">SUM(C13:D13)</f>
        <v>125</v>
      </c>
      <c r="F13" s="349">
        <v>1</v>
      </c>
      <c r="G13" s="5">
        <v>1</v>
      </c>
      <c r="H13" s="349">
        <v>12</v>
      </c>
      <c r="I13" s="5">
        <v>66</v>
      </c>
      <c r="J13" s="349">
        <v>10</v>
      </c>
      <c r="K13" s="5">
        <v>7</v>
      </c>
      <c r="L13" s="349">
        <f t="shared" ref="L13" si="23">F13+H13+J13</f>
        <v>23</v>
      </c>
      <c r="M13" s="349">
        <f t="shared" ref="M13" si="24">G13+G14+I13+I14+K13+K14</f>
        <v>83</v>
      </c>
      <c r="N13" s="349">
        <v>0</v>
      </c>
      <c r="O13" s="349">
        <v>0</v>
      </c>
      <c r="P13" s="349">
        <v>7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125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6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22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20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141</v>
      </c>
      <c r="D21" s="40">
        <f t="shared" ref="D21:AD21" si="60">SUM(D7:D20)</f>
        <v>310</v>
      </c>
      <c r="E21" s="40">
        <f t="shared" si="60"/>
        <v>451</v>
      </c>
      <c r="F21" s="40">
        <f t="shared" si="60"/>
        <v>4</v>
      </c>
      <c r="G21" s="40">
        <f t="shared" si="60"/>
        <v>26</v>
      </c>
      <c r="H21" s="40">
        <f t="shared" si="60"/>
        <v>41</v>
      </c>
      <c r="I21" s="40">
        <f t="shared" si="60"/>
        <v>257</v>
      </c>
      <c r="J21" s="40">
        <f t="shared" si="60"/>
        <v>21</v>
      </c>
      <c r="K21" s="40">
        <f t="shared" si="60"/>
        <v>23</v>
      </c>
      <c r="L21" s="40">
        <f t="shared" si="60"/>
        <v>66</v>
      </c>
      <c r="M21" s="40">
        <f t="shared" si="60"/>
        <v>306</v>
      </c>
      <c r="N21" s="40">
        <f t="shared" si="60"/>
        <v>0</v>
      </c>
      <c r="O21" s="40">
        <f t="shared" si="60"/>
        <v>0</v>
      </c>
      <c r="P21" s="40">
        <f t="shared" si="60"/>
        <v>34</v>
      </c>
      <c r="Q21" s="40">
        <f t="shared" si="60"/>
        <v>4</v>
      </c>
      <c r="R21" s="40">
        <f t="shared" si="60"/>
        <v>22</v>
      </c>
      <c r="S21" s="40">
        <f t="shared" si="60"/>
        <v>0</v>
      </c>
      <c r="T21" s="40">
        <f t="shared" si="60"/>
        <v>56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9</v>
      </c>
      <c r="AA21" s="40">
        <f t="shared" si="60"/>
        <v>0</v>
      </c>
      <c r="AB21" s="40">
        <f t="shared" si="60"/>
        <v>19</v>
      </c>
      <c r="AC21" s="40">
        <f t="shared" si="60"/>
        <v>0</v>
      </c>
      <c r="AD21" s="40">
        <f t="shared" si="60"/>
        <v>451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40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64</v>
      </c>
      <c r="E7" s="358">
        <f>SUM(C7:D7)</f>
        <v>99</v>
      </c>
      <c r="F7" s="349">
        <v>1</v>
      </c>
      <c r="G7" s="349">
        <v>0</v>
      </c>
      <c r="H7" s="349">
        <v>6</v>
      </c>
      <c r="I7" s="5">
        <v>56</v>
      </c>
      <c r="J7" s="349">
        <v>4</v>
      </c>
      <c r="K7" s="5">
        <v>8</v>
      </c>
      <c r="L7" s="349">
        <f>F7+H7+J7</f>
        <v>11</v>
      </c>
      <c r="M7" s="349">
        <f>G7+G8+I7+I8+K7+K8</f>
        <v>64</v>
      </c>
      <c r="N7" s="349">
        <v>0</v>
      </c>
      <c r="O7" s="349">
        <v>0</v>
      </c>
      <c r="P7" s="349">
        <v>11</v>
      </c>
      <c r="Q7" s="349">
        <v>0</v>
      </c>
      <c r="R7" s="349">
        <v>7</v>
      </c>
      <c r="S7" s="349">
        <v>0</v>
      </c>
      <c r="T7" s="349">
        <f>N7+N8+P7+P8+R7+R8</f>
        <v>18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99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33</v>
      </c>
      <c r="D9" s="349">
        <f t="shared" ref="D9" si="1">M9+U9+AC9</f>
        <v>75</v>
      </c>
      <c r="E9" s="358">
        <f t="shared" ref="E9" si="2">SUM(C9:D9)</f>
        <v>108</v>
      </c>
      <c r="F9" s="349">
        <v>2</v>
      </c>
      <c r="G9" s="5">
        <v>2</v>
      </c>
      <c r="H9" s="349">
        <v>11</v>
      </c>
      <c r="I9" s="5">
        <v>67</v>
      </c>
      <c r="J9" s="349">
        <v>4</v>
      </c>
      <c r="K9" s="5">
        <v>4</v>
      </c>
      <c r="L9" s="349">
        <f t="shared" ref="L9" si="3">F9+H9+J9</f>
        <v>17</v>
      </c>
      <c r="M9" s="349">
        <f t="shared" ref="M9" si="4">G9+G10+I9+I10+K9+K10</f>
        <v>74</v>
      </c>
      <c r="N9" s="349">
        <v>0</v>
      </c>
      <c r="O9" s="349">
        <v>0</v>
      </c>
      <c r="P9" s="349">
        <v>8</v>
      </c>
      <c r="Q9" s="5">
        <v>1</v>
      </c>
      <c r="R9" s="349">
        <v>6</v>
      </c>
      <c r="S9" s="349">
        <v>0</v>
      </c>
      <c r="T9" s="349">
        <f t="shared" ref="T9" si="5">N9+N10+P9+P10+R9+R10</f>
        <v>14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1</v>
      </c>
      <c r="AA9" s="349">
        <v>0</v>
      </c>
      <c r="AB9" s="349">
        <f t="shared" ref="AB9" si="7">V9+V10+X9+X10+Z9+Z10</f>
        <v>2</v>
      </c>
      <c r="AC9" s="349">
        <f t="shared" ref="AC9" si="8">W9+W10+Y9+Y10+AA9+AA10</f>
        <v>0</v>
      </c>
      <c r="AD9" s="350">
        <f t="shared" ref="AD9" si="9">E9</f>
        <v>108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41</v>
      </c>
      <c r="E11" s="358">
        <f t="shared" ref="E11" si="12">SUM(C11:D11)</f>
        <v>74</v>
      </c>
      <c r="F11" s="349">
        <v>0</v>
      </c>
      <c r="G11" s="349">
        <v>0</v>
      </c>
      <c r="H11" s="349">
        <v>12</v>
      </c>
      <c r="I11" s="5">
        <v>40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40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85</v>
      </c>
      <c r="E13" s="358">
        <f t="shared" ref="E13" si="22">SUM(C13:D13)</f>
        <v>125</v>
      </c>
      <c r="F13" s="349">
        <v>1</v>
      </c>
      <c r="G13" s="5">
        <v>1</v>
      </c>
      <c r="H13" s="349">
        <v>12</v>
      </c>
      <c r="I13" s="5">
        <v>66</v>
      </c>
      <c r="J13" s="349">
        <v>10</v>
      </c>
      <c r="K13" s="5">
        <v>7</v>
      </c>
      <c r="L13" s="349">
        <f t="shared" ref="L13" si="23">F13+H13+J13</f>
        <v>23</v>
      </c>
      <c r="M13" s="349">
        <f t="shared" ref="M13" si="24">G13+G14+I13+I14+K13+K14</f>
        <v>83</v>
      </c>
      <c r="N13" s="349">
        <v>0</v>
      </c>
      <c r="O13" s="349">
        <v>0</v>
      </c>
      <c r="P13" s="349">
        <v>7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125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6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22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20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141</v>
      </c>
      <c r="D21" s="40">
        <f t="shared" ref="D21:AD21" si="60">SUM(D7:D20)</f>
        <v>309</v>
      </c>
      <c r="E21" s="40">
        <f t="shared" si="60"/>
        <v>450</v>
      </c>
      <c r="F21" s="40">
        <f t="shared" si="60"/>
        <v>4</v>
      </c>
      <c r="G21" s="40">
        <f t="shared" si="60"/>
        <v>26</v>
      </c>
      <c r="H21" s="40">
        <f t="shared" si="60"/>
        <v>41</v>
      </c>
      <c r="I21" s="40">
        <f t="shared" si="60"/>
        <v>257</v>
      </c>
      <c r="J21" s="40">
        <f t="shared" si="60"/>
        <v>21</v>
      </c>
      <c r="K21" s="40">
        <f t="shared" si="60"/>
        <v>22</v>
      </c>
      <c r="L21" s="40">
        <f t="shared" si="60"/>
        <v>66</v>
      </c>
      <c r="M21" s="40">
        <f t="shared" si="60"/>
        <v>305</v>
      </c>
      <c r="N21" s="40">
        <f t="shared" si="60"/>
        <v>0</v>
      </c>
      <c r="O21" s="40">
        <f t="shared" si="60"/>
        <v>0</v>
      </c>
      <c r="P21" s="40">
        <f t="shared" si="60"/>
        <v>34</v>
      </c>
      <c r="Q21" s="40">
        <f t="shared" si="60"/>
        <v>4</v>
      </c>
      <c r="R21" s="40">
        <f t="shared" si="60"/>
        <v>22</v>
      </c>
      <c r="S21" s="40">
        <f t="shared" si="60"/>
        <v>0</v>
      </c>
      <c r="T21" s="40">
        <f t="shared" si="60"/>
        <v>56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9</v>
      </c>
      <c r="AA21" s="40">
        <f t="shared" si="60"/>
        <v>0</v>
      </c>
      <c r="AB21" s="40">
        <f t="shared" si="60"/>
        <v>19</v>
      </c>
      <c r="AC21" s="40">
        <f t="shared" si="60"/>
        <v>0</v>
      </c>
      <c r="AD21" s="40">
        <f t="shared" si="60"/>
        <v>450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41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66</v>
      </c>
      <c r="E7" s="358">
        <f>SUM(C7:D7)</f>
        <v>101</v>
      </c>
      <c r="F7" s="349">
        <v>1</v>
      </c>
      <c r="G7" s="349">
        <v>0</v>
      </c>
      <c r="H7" s="349">
        <v>6</v>
      </c>
      <c r="I7" s="5">
        <v>58</v>
      </c>
      <c r="J7" s="349">
        <v>4</v>
      </c>
      <c r="K7" s="5">
        <v>8</v>
      </c>
      <c r="L7" s="349">
        <f>F7+H7+J7</f>
        <v>11</v>
      </c>
      <c r="M7" s="349">
        <f>G7+G8+I7+I8+K7+K8</f>
        <v>66</v>
      </c>
      <c r="N7" s="349">
        <v>0</v>
      </c>
      <c r="O7" s="349">
        <v>0</v>
      </c>
      <c r="P7" s="349">
        <v>11</v>
      </c>
      <c r="Q7" s="349">
        <v>0</v>
      </c>
      <c r="R7" s="349">
        <v>7</v>
      </c>
      <c r="S7" s="349">
        <v>0</v>
      </c>
      <c r="T7" s="349">
        <f>N7+N8+P7+P8+R7+R8</f>
        <v>18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101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33</v>
      </c>
      <c r="D9" s="349">
        <f t="shared" ref="D9" si="1">M9+U9+AC9</f>
        <v>78</v>
      </c>
      <c r="E9" s="358">
        <f t="shared" ref="E9" si="2">SUM(C9:D9)</f>
        <v>111</v>
      </c>
      <c r="F9" s="349">
        <v>2</v>
      </c>
      <c r="G9" s="5">
        <v>2</v>
      </c>
      <c r="H9" s="349">
        <v>11</v>
      </c>
      <c r="I9" s="5">
        <v>69</v>
      </c>
      <c r="J9" s="349">
        <v>4</v>
      </c>
      <c r="K9" s="5">
        <v>5</v>
      </c>
      <c r="L9" s="349">
        <f t="shared" ref="L9" si="3">F9+H9+J9</f>
        <v>17</v>
      </c>
      <c r="M9" s="349">
        <f t="shared" ref="M9" si="4">G9+G10+I9+I10+K9+K10</f>
        <v>77</v>
      </c>
      <c r="N9" s="349">
        <v>0</v>
      </c>
      <c r="O9" s="349">
        <v>0</v>
      </c>
      <c r="P9" s="349">
        <v>8</v>
      </c>
      <c r="Q9" s="5">
        <v>1</v>
      </c>
      <c r="R9" s="349">
        <v>6</v>
      </c>
      <c r="S9" s="349">
        <v>0</v>
      </c>
      <c r="T9" s="349">
        <f t="shared" ref="T9" si="5">N9+N10+P9+P10+R9+R10</f>
        <v>14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1</v>
      </c>
      <c r="AA9" s="349">
        <v>0</v>
      </c>
      <c r="AB9" s="349">
        <f t="shared" ref="AB9" si="7">V9+V10+X9+X10+Z9+Z10</f>
        <v>2</v>
      </c>
      <c r="AC9" s="349">
        <f t="shared" ref="AC9" si="8">W9+W10+Y9+Y10+AA9+AA10</f>
        <v>0</v>
      </c>
      <c r="AD9" s="350">
        <f t="shared" ref="AD9" si="9">E9</f>
        <v>111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42</v>
      </c>
      <c r="E11" s="358">
        <f t="shared" ref="E11" si="12">SUM(C11:D11)</f>
        <v>75</v>
      </c>
      <c r="F11" s="349">
        <v>0</v>
      </c>
      <c r="G11" s="349">
        <v>0</v>
      </c>
      <c r="H11" s="349">
        <v>12</v>
      </c>
      <c r="I11" s="5">
        <v>41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41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39</v>
      </c>
      <c r="D13" s="349">
        <f t="shared" ref="D13" si="21">M13+U13+AC13</f>
        <v>86</v>
      </c>
      <c r="E13" s="358">
        <f t="shared" ref="E13" si="22">SUM(C13:D13)</f>
        <v>125</v>
      </c>
      <c r="F13" s="349">
        <v>1</v>
      </c>
      <c r="G13" s="5">
        <v>1</v>
      </c>
      <c r="H13" s="349">
        <v>11</v>
      </c>
      <c r="I13" s="5">
        <v>66</v>
      </c>
      <c r="J13" s="349">
        <v>10</v>
      </c>
      <c r="K13" s="5">
        <v>8</v>
      </c>
      <c r="L13" s="349">
        <f t="shared" ref="L13" si="23">F13+H13+J13</f>
        <v>22</v>
      </c>
      <c r="M13" s="349">
        <f t="shared" ref="M13" si="24">G13+G14+I13+I14+K13+K14</f>
        <v>84</v>
      </c>
      <c r="N13" s="349">
        <v>0</v>
      </c>
      <c r="O13" s="349">
        <v>0</v>
      </c>
      <c r="P13" s="349">
        <v>7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125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6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140</v>
      </c>
      <c r="D21" s="40">
        <f t="shared" ref="D21:AD21" si="60">SUM(D7:D20)</f>
        <v>316</v>
      </c>
      <c r="E21" s="40">
        <f t="shared" si="60"/>
        <v>456</v>
      </c>
      <c r="F21" s="40">
        <f t="shared" si="60"/>
        <v>4</v>
      </c>
      <c r="G21" s="40">
        <f t="shared" si="60"/>
        <v>25</v>
      </c>
      <c r="H21" s="40">
        <f t="shared" si="60"/>
        <v>40</v>
      </c>
      <c r="I21" s="40">
        <f t="shared" si="60"/>
        <v>263</v>
      </c>
      <c r="J21" s="40">
        <f t="shared" si="60"/>
        <v>21</v>
      </c>
      <c r="K21" s="40">
        <f t="shared" si="60"/>
        <v>24</v>
      </c>
      <c r="L21" s="40">
        <f t="shared" si="60"/>
        <v>65</v>
      </c>
      <c r="M21" s="40">
        <f t="shared" si="60"/>
        <v>312</v>
      </c>
      <c r="N21" s="40">
        <f t="shared" si="60"/>
        <v>0</v>
      </c>
      <c r="O21" s="40">
        <f t="shared" si="60"/>
        <v>0</v>
      </c>
      <c r="P21" s="40">
        <f t="shared" si="60"/>
        <v>34</v>
      </c>
      <c r="Q21" s="40">
        <f t="shared" si="60"/>
        <v>4</v>
      </c>
      <c r="R21" s="40">
        <f t="shared" si="60"/>
        <v>22</v>
      </c>
      <c r="S21" s="40">
        <f t="shared" si="60"/>
        <v>0</v>
      </c>
      <c r="T21" s="40">
        <f t="shared" si="60"/>
        <v>56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9</v>
      </c>
      <c r="AA21" s="40">
        <f t="shared" si="60"/>
        <v>0</v>
      </c>
      <c r="AB21" s="40">
        <f t="shared" si="60"/>
        <v>19</v>
      </c>
      <c r="AC21" s="40">
        <f t="shared" si="60"/>
        <v>0</v>
      </c>
      <c r="AD21" s="40">
        <f t="shared" si="60"/>
        <v>456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42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65</v>
      </c>
      <c r="E7" s="358">
        <f>SUM(C7:D7)</f>
        <v>100</v>
      </c>
      <c r="F7" s="349">
        <v>1</v>
      </c>
      <c r="G7" s="349">
        <v>0</v>
      </c>
      <c r="H7" s="349">
        <v>6</v>
      </c>
      <c r="I7" s="5">
        <v>57</v>
      </c>
      <c r="J7" s="349">
        <v>3</v>
      </c>
      <c r="K7" s="5">
        <v>8</v>
      </c>
      <c r="L7" s="349">
        <f>F7+H7+J7</f>
        <v>10</v>
      </c>
      <c r="M7" s="349">
        <f>G7+G8+I7+I8+K7+K8</f>
        <v>65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100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33</v>
      </c>
      <c r="D9" s="349">
        <f t="shared" ref="D9" si="1">M9+U9+AC9</f>
        <v>78</v>
      </c>
      <c r="E9" s="358">
        <f t="shared" ref="E9" si="2">SUM(C9:D9)</f>
        <v>111</v>
      </c>
      <c r="F9" s="349">
        <v>2</v>
      </c>
      <c r="G9" s="5">
        <v>2</v>
      </c>
      <c r="H9" s="349">
        <v>11</v>
      </c>
      <c r="I9" s="5">
        <v>69</v>
      </c>
      <c r="J9" s="349">
        <v>3</v>
      </c>
      <c r="K9" s="5">
        <v>5</v>
      </c>
      <c r="L9" s="349">
        <f t="shared" ref="L9" si="3">F9+H9+J9</f>
        <v>16</v>
      </c>
      <c r="M9" s="349">
        <f t="shared" ref="M9" si="4">G9+G10+I9+I10+K9+K10</f>
        <v>77</v>
      </c>
      <c r="N9" s="349">
        <v>0</v>
      </c>
      <c r="O9" s="349">
        <v>0</v>
      </c>
      <c r="P9" s="349">
        <v>8</v>
      </c>
      <c r="Q9" s="5">
        <v>1</v>
      </c>
      <c r="R9" s="349">
        <v>6</v>
      </c>
      <c r="S9" s="349">
        <v>0</v>
      </c>
      <c r="T9" s="349">
        <f t="shared" ref="T9" si="5">N9+N10+P9+P10+R9+R10</f>
        <v>14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111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42</v>
      </c>
      <c r="E11" s="358">
        <f t="shared" ref="E11" si="12">SUM(C11:D11)</f>
        <v>75</v>
      </c>
      <c r="F11" s="349">
        <v>0</v>
      </c>
      <c r="G11" s="349">
        <v>0</v>
      </c>
      <c r="H11" s="349">
        <v>12</v>
      </c>
      <c r="I11" s="5">
        <v>41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41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39</v>
      </c>
      <c r="D13" s="349">
        <f t="shared" ref="D13" si="21">M13+U13+AC13</f>
        <v>86</v>
      </c>
      <c r="E13" s="358">
        <f t="shared" ref="E13" si="22">SUM(C13:D13)</f>
        <v>125</v>
      </c>
      <c r="F13" s="349">
        <v>1</v>
      </c>
      <c r="G13" s="5">
        <v>1</v>
      </c>
      <c r="H13" s="349">
        <v>10</v>
      </c>
      <c r="I13" s="5">
        <v>66</v>
      </c>
      <c r="J13" s="349">
        <v>10</v>
      </c>
      <c r="K13" s="5">
        <v>8</v>
      </c>
      <c r="L13" s="349">
        <f t="shared" ref="L13" si="23">F13+H13+J13</f>
        <v>21</v>
      </c>
      <c r="M13" s="349">
        <f t="shared" ref="M13" si="24">G13+G14+I13+I14+K13+K14</f>
        <v>84</v>
      </c>
      <c r="N13" s="349">
        <v>0</v>
      </c>
      <c r="O13" s="349">
        <v>0</v>
      </c>
      <c r="P13" s="349">
        <v>8</v>
      </c>
      <c r="Q13" s="5">
        <v>2</v>
      </c>
      <c r="R13" s="349">
        <v>5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125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6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140</v>
      </c>
      <c r="D21" s="40">
        <f t="shared" ref="D21:AD21" si="60">SUM(D7:D20)</f>
        <v>315</v>
      </c>
      <c r="E21" s="40">
        <f t="shared" si="60"/>
        <v>455</v>
      </c>
      <c r="F21" s="40">
        <f t="shared" si="60"/>
        <v>4</v>
      </c>
      <c r="G21" s="40">
        <f t="shared" si="60"/>
        <v>25</v>
      </c>
      <c r="H21" s="40">
        <f t="shared" si="60"/>
        <v>39</v>
      </c>
      <c r="I21" s="40">
        <f t="shared" si="60"/>
        <v>262</v>
      </c>
      <c r="J21" s="40">
        <f t="shared" si="60"/>
        <v>19</v>
      </c>
      <c r="K21" s="40">
        <f t="shared" si="60"/>
        <v>24</v>
      </c>
      <c r="L21" s="40">
        <f t="shared" si="60"/>
        <v>62</v>
      </c>
      <c r="M21" s="40">
        <f t="shared" si="60"/>
        <v>311</v>
      </c>
      <c r="N21" s="40">
        <f t="shared" si="60"/>
        <v>0</v>
      </c>
      <c r="O21" s="40">
        <f t="shared" si="60"/>
        <v>0</v>
      </c>
      <c r="P21" s="40">
        <f t="shared" si="60"/>
        <v>35</v>
      </c>
      <c r="Q21" s="40">
        <f t="shared" si="60"/>
        <v>4</v>
      </c>
      <c r="R21" s="40">
        <f t="shared" si="60"/>
        <v>22</v>
      </c>
      <c r="S21" s="40">
        <f t="shared" si="60"/>
        <v>0</v>
      </c>
      <c r="T21" s="40">
        <f t="shared" si="60"/>
        <v>57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455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43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65</v>
      </c>
      <c r="E7" s="358">
        <f>SUM(C7:D7)</f>
        <v>100</v>
      </c>
      <c r="F7" s="349">
        <v>1</v>
      </c>
      <c r="G7" s="349">
        <v>0</v>
      </c>
      <c r="H7" s="349">
        <v>6</v>
      </c>
      <c r="I7" s="5">
        <v>57</v>
      </c>
      <c r="J7" s="349">
        <v>3</v>
      </c>
      <c r="K7" s="5">
        <v>8</v>
      </c>
      <c r="L7" s="349">
        <f>F7+H7+J7</f>
        <v>10</v>
      </c>
      <c r="M7" s="349">
        <f>G7+G8+I7+I8+K7+K8</f>
        <v>65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100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33</v>
      </c>
      <c r="D9" s="349">
        <f t="shared" ref="D9" si="1">M9+U9+AC9</f>
        <v>78</v>
      </c>
      <c r="E9" s="358">
        <f t="shared" ref="E9" si="2">SUM(C9:D9)</f>
        <v>111</v>
      </c>
      <c r="F9" s="349">
        <v>2</v>
      </c>
      <c r="G9" s="5">
        <v>2</v>
      </c>
      <c r="H9" s="349">
        <v>11</v>
      </c>
      <c r="I9" s="5">
        <v>69</v>
      </c>
      <c r="J9" s="349">
        <v>3</v>
      </c>
      <c r="K9" s="5">
        <v>5</v>
      </c>
      <c r="L9" s="349">
        <f t="shared" ref="L9" si="3">F9+H9+J9</f>
        <v>16</v>
      </c>
      <c r="M9" s="349">
        <f t="shared" ref="M9" si="4">G9+G10+I9+I10+K9+K10</f>
        <v>77</v>
      </c>
      <c r="N9" s="349">
        <v>0</v>
      </c>
      <c r="O9" s="349">
        <v>0</v>
      </c>
      <c r="P9" s="349">
        <v>8</v>
      </c>
      <c r="Q9" s="5">
        <v>1</v>
      </c>
      <c r="R9" s="349">
        <v>6</v>
      </c>
      <c r="S9" s="349">
        <v>0</v>
      </c>
      <c r="T9" s="349">
        <f t="shared" ref="T9" si="5">N9+N10+P9+P10+R9+R10</f>
        <v>14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111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42</v>
      </c>
      <c r="E11" s="358">
        <f t="shared" ref="E11" si="12">SUM(C11:D11)</f>
        <v>75</v>
      </c>
      <c r="F11" s="349">
        <v>0</v>
      </c>
      <c r="G11" s="349">
        <v>0</v>
      </c>
      <c r="H11" s="349">
        <v>12</v>
      </c>
      <c r="I11" s="5">
        <v>40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40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5">
        <v>1</v>
      </c>
      <c r="T11" s="349">
        <f t="shared" ref="T11" si="15">N11+N12+P11+P12+R11+R12</f>
        <v>11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10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85</v>
      </c>
      <c r="E13" s="358">
        <f t="shared" ref="E13" si="22">SUM(C13:D13)</f>
        <v>123</v>
      </c>
      <c r="F13" s="349">
        <v>1</v>
      </c>
      <c r="G13" s="5">
        <v>1</v>
      </c>
      <c r="H13" s="349">
        <v>11</v>
      </c>
      <c r="I13" s="5">
        <v>65</v>
      </c>
      <c r="J13" s="349">
        <v>9</v>
      </c>
      <c r="K13" s="5">
        <v>8</v>
      </c>
      <c r="L13" s="349">
        <f t="shared" ref="L13" si="23">F13+H13+J13</f>
        <v>21</v>
      </c>
      <c r="M13" s="349">
        <f t="shared" ref="M13" si="24">G13+G14+I13+I14+K13+K14</f>
        <v>82</v>
      </c>
      <c r="N13" s="349">
        <v>0</v>
      </c>
      <c r="O13" s="349">
        <v>0</v>
      </c>
      <c r="P13" s="349">
        <v>7</v>
      </c>
      <c r="Q13" s="5">
        <v>3</v>
      </c>
      <c r="R13" s="349">
        <v>5</v>
      </c>
      <c r="S13" s="349">
        <v>0</v>
      </c>
      <c r="T13" s="349">
        <f t="shared" ref="T13" si="25">N13+N14+P13+P14+R13+R14</f>
        <v>12</v>
      </c>
      <c r="U13" s="349">
        <f t="shared" ref="U13" si="26">O13+O14+Q13+Q14+S13+S14</f>
        <v>3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123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5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139</v>
      </c>
      <c r="D21" s="40">
        <f t="shared" ref="D21:AD21" si="60">SUM(D7:D20)</f>
        <v>314</v>
      </c>
      <c r="E21" s="40">
        <f t="shared" si="60"/>
        <v>453</v>
      </c>
      <c r="F21" s="40">
        <f t="shared" si="60"/>
        <v>4</v>
      </c>
      <c r="G21" s="40">
        <f t="shared" si="60"/>
        <v>25</v>
      </c>
      <c r="H21" s="40">
        <f t="shared" si="60"/>
        <v>40</v>
      </c>
      <c r="I21" s="40">
        <f t="shared" si="60"/>
        <v>259</v>
      </c>
      <c r="J21" s="40">
        <f t="shared" si="60"/>
        <v>18</v>
      </c>
      <c r="K21" s="40">
        <f t="shared" si="60"/>
        <v>24</v>
      </c>
      <c r="L21" s="40">
        <f t="shared" si="60"/>
        <v>62</v>
      </c>
      <c r="M21" s="40">
        <f t="shared" si="60"/>
        <v>308</v>
      </c>
      <c r="N21" s="40">
        <f t="shared" si="60"/>
        <v>0</v>
      </c>
      <c r="O21" s="40">
        <f t="shared" si="60"/>
        <v>0</v>
      </c>
      <c r="P21" s="40">
        <f t="shared" si="60"/>
        <v>34</v>
      </c>
      <c r="Q21" s="40">
        <f t="shared" si="60"/>
        <v>5</v>
      </c>
      <c r="R21" s="40">
        <f t="shared" si="60"/>
        <v>22</v>
      </c>
      <c r="S21" s="40">
        <f t="shared" si="60"/>
        <v>1</v>
      </c>
      <c r="T21" s="40">
        <f t="shared" si="60"/>
        <v>56</v>
      </c>
      <c r="U21" s="40">
        <f t="shared" si="60"/>
        <v>6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453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44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9"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T11:T12"/>
    <mergeCell ref="U11:U12"/>
    <mergeCell ref="V11:V12"/>
    <mergeCell ref="W11:W12"/>
    <mergeCell ref="AA15:AA16"/>
    <mergeCell ref="AB15:AB16"/>
    <mergeCell ref="N13:N14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65</v>
      </c>
      <c r="E7" s="358">
        <f>SUM(C7:D7)</f>
        <v>100</v>
      </c>
      <c r="F7" s="349">
        <v>1</v>
      </c>
      <c r="G7" s="349">
        <v>0</v>
      </c>
      <c r="H7" s="349">
        <v>6</v>
      </c>
      <c r="I7" s="5">
        <v>57</v>
      </c>
      <c r="J7" s="349">
        <v>3</v>
      </c>
      <c r="K7" s="5">
        <v>8</v>
      </c>
      <c r="L7" s="349">
        <f>F7+H7+J7</f>
        <v>10</v>
      </c>
      <c r="M7" s="349">
        <f>G7+G8+I7+I8+K7+K8</f>
        <v>65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100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4" t="s">
        <v>8</v>
      </c>
      <c r="C9" s="349">
        <f t="shared" ref="C9" si="0">L9+T9+AB9</f>
        <v>33</v>
      </c>
      <c r="D9" s="349">
        <f t="shared" ref="D9" si="1">M9+U9+AC9</f>
        <v>78</v>
      </c>
      <c r="E9" s="358">
        <f t="shared" ref="E9" si="2">SUM(C9:D9)</f>
        <v>111</v>
      </c>
      <c r="F9" s="349">
        <v>2</v>
      </c>
      <c r="G9" s="5">
        <v>2</v>
      </c>
      <c r="H9" s="349">
        <v>11</v>
      </c>
      <c r="I9" s="5">
        <v>69</v>
      </c>
      <c r="J9" s="349">
        <v>4</v>
      </c>
      <c r="K9" s="5">
        <v>5</v>
      </c>
      <c r="L9" s="349">
        <f t="shared" ref="L9" si="3">F9+H9+J9</f>
        <v>17</v>
      </c>
      <c r="M9" s="349">
        <f t="shared" ref="M9" si="4">G9+G10+I9+I10+K9+K10</f>
        <v>77</v>
      </c>
      <c r="N9" s="349">
        <v>0</v>
      </c>
      <c r="O9" s="349">
        <v>0</v>
      </c>
      <c r="P9" s="349">
        <v>8</v>
      </c>
      <c r="Q9" s="5">
        <v>1</v>
      </c>
      <c r="R9" s="349">
        <v>5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111</v>
      </c>
    </row>
    <row r="10" spans="1:30" ht="21" customHeight="1">
      <c r="A10" s="45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42</v>
      </c>
      <c r="E11" s="358">
        <f t="shared" ref="E11" si="12">SUM(C11:D11)</f>
        <v>75</v>
      </c>
      <c r="F11" s="349">
        <v>0</v>
      </c>
      <c r="G11" s="349">
        <v>0</v>
      </c>
      <c r="H11" s="349">
        <v>11</v>
      </c>
      <c r="I11" s="5">
        <v>40</v>
      </c>
      <c r="J11" s="349">
        <v>2</v>
      </c>
      <c r="K11" s="349">
        <v>0</v>
      </c>
      <c r="L11" s="349">
        <f t="shared" ref="L11" si="13">F11+H11+J11</f>
        <v>13</v>
      </c>
      <c r="M11" s="349">
        <f t="shared" ref="M11" si="14">G11+G12+I11+I12+K11+K12</f>
        <v>40</v>
      </c>
      <c r="N11" s="349">
        <v>0</v>
      </c>
      <c r="O11" s="349">
        <v>0</v>
      </c>
      <c r="P11" s="349">
        <v>8</v>
      </c>
      <c r="Q11" s="5">
        <v>1</v>
      </c>
      <c r="R11" s="349">
        <v>5</v>
      </c>
      <c r="S11" s="5">
        <v>1</v>
      </c>
      <c r="T11" s="349">
        <f t="shared" ref="T11" si="15">N11+N12+P11+P12+R11+R12</f>
        <v>13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10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85</v>
      </c>
      <c r="E13" s="358">
        <f t="shared" ref="E13" si="22">SUM(C13:D13)</f>
        <v>123</v>
      </c>
      <c r="F13" s="349">
        <v>1</v>
      </c>
      <c r="G13" s="5">
        <v>1</v>
      </c>
      <c r="H13" s="349">
        <v>9</v>
      </c>
      <c r="I13" s="5">
        <v>65</v>
      </c>
      <c r="J13" s="349">
        <v>8</v>
      </c>
      <c r="K13" s="5">
        <v>8</v>
      </c>
      <c r="L13" s="349">
        <f t="shared" ref="L13" si="23">F13+H13+J13</f>
        <v>18</v>
      </c>
      <c r="M13" s="349">
        <f t="shared" ref="M13" si="24">G13+G14+I13+I14+K13+K14</f>
        <v>82</v>
      </c>
      <c r="N13" s="349">
        <v>0</v>
      </c>
      <c r="O13" s="349">
        <v>0</v>
      </c>
      <c r="P13" s="349">
        <v>9</v>
      </c>
      <c r="Q13" s="5">
        <v>3</v>
      </c>
      <c r="R13" s="349">
        <v>6</v>
      </c>
      <c r="S13" s="349">
        <v>0</v>
      </c>
      <c r="T13" s="349">
        <f t="shared" ref="T13" si="25">N13+N14+P13+P14+R13+R14</f>
        <v>15</v>
      </c>
      <c r="U13" s="349">
        <f t="shared" ref="U13" si="26">O13+O14+Q13+Q14+S13+S14</f>
        <v>3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123</v>
      </c>
    </row>
    <row r="14" spans="1:30" ht="21" customHeight="1">
      <c r="A14" s="45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5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139</v>
      </c>
      <c r="D21" s="40">
        <f t="shared" ref="D21:AD21" si="60">SUM(D7:D20)</f>
        <v>314</v>
      </c>
      <c r="E21" s="40">
        <f t="shared" si="60"/>
        <v>453</v>
      </c>
      <c r="F21" s="40">
        <f t="shared" si="60"/>
        <v>4</v>
      </c>
      <c r="G21" s="40">
        <f t="shared" si="60"/>
        <v>25</v>
      </c>
      <c r="H21" s="40">
        <f t="shared" si="60"/>
        <v>37</v>
      </c>
      <c r="I21" s="40">
        <f t="shared" si="60"/>
        <v>259</v>
      </c>
      <c r="J21" s="40">
        <f t="shared" si="60"/>
        <v>17</v>
      </c>
      <c r="K21" s="40">
        <f t="shared" si="60"/>
        <v>24</v>
      </c>
      <c r="L21" s="40">
        <f t="shared" si="60"/>
        <v>58</v>
      </c>
      <c r="M21" s="40">
        <f t="shared" si="60"/>
        <v>308</v>
      </c>
      <c r="N21" s="40">
        <f t="shared" si="60"/>
        <v>0</v>
      </c>
      <c r="O21" s="40">
        <f t="shared" si="60"/>
        <v>0</v>
      </c>
      <c r="P21" s="40">
        <f t="shared" si="60"/>
        <v>36</v>
      </c>
      <c r="Q21" s="40">
        <f t="shared" si="60"/>
        <v>5</v>
      </c>
      <c r="R21" s="40">
        <f t="shared" si="60"/>
        <v>24</v>
      </c>
      <c r="S21" s="40">
        <f t="shared" si="60"/>
        <v>1</v>
      </c>
      <c r="T21" s="40">
        <f t="shared" si="60"/>
        <v>60</v>
      </c>
      <c r="U21" s="40">
        <f t="shared" si="60"/>
        <v>6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453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45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9"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T11:T12"/>
    <mergeCell ref="U11:U12"/>
    <mergeCell ref="V11:V12"/>
    <mergeCell ref="W11:W12"/>
    <mergeCell ref="AA15:AA16"/>
    <mergeCell ref="AB15:AB16"/>
    <mergeCell ref="AC15:AC16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65</v>
      </c>
      <c r="E7" s="358">
        <f>SUM(C7:D7)</f>
        <v>100</v>
      </c>
      <c r="F7" s="349">
        <v>1</v>
      </c>
      <c r="G7" s="349">
        <v>0</v>
      </c>
      <c r="H7" s="349">
        <v>6</v>
      </c>
      <c r="I7" s="5">
        <v>57</v>
      </c>
      <c r="J7" s="349">
        <v>3</v>
      </c>
      <c r="K7" s="5">
        <v>8</v>
      </c>
      <c r="L7" s="349">
        <f>F7+H7+J7</f>
        <v>10</v>
      </c>
      <c r="M7" s="349">
        <f>G7+G8+I7+I8+K7+K8</f>
        <v>65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100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4" t="s">
        <v>8</v>
      </c>
      <c r="C9" s="349">
        <f t="shared" ref="C9" si="0">L9+T9+AB9</f>
        <v>33</v>
      </c>
      <c r="D9" s="349">
        <f t="shared" ref="D9" si="1">M9+U9+AC9</f>
        <v>77</v>
      </c>
      <c r="E9" s="358">
        <f t="shared" ref="E9" si="2">SUM(C9:D9)</f>
        <v>110</v>
      </c>
      <c r="F9" s="349">
        <v>2</v>
      </c>
      <c r="G9" s="5">
        <v>2</v>
      </c>
      <c r="H9" s="349">
        <v>11</v>
      </c>
      <c r="I9" s="5">
        <v>68</v>
      </c>
      <c r="J9" s="349">
        <v>4</v>
      </c>
      <c r="K9" s="5">
        <v>5</v>
      </c>
      <c r="L9" s="349">
        <f t="shared" ref="L9" si="3">F9+H9+J9</f>
        <v>17</v>
      </c>
      <c r="M9" s="349">
        <f t="shared" ref="M9" si="4">G9+G10+I9+I10+K9+K10</f>
        <v>76</v>
      </c>
      <c r="N9" s="349">
        <v>0</v>
      </c>
      <c r="O9" s="349">
        <v>0</v>
      </c>
      <c r="P9" s="349">
        <v>8</v>
      </c>
      <c r="Q9" s="5">
        <v>1</v>
      </c>
      <c r="R9" s="349">
        <v>5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110</v>
      </c>
    </row>
    <row r="10" spans="1:30" ht="21" customHeight="1">
      <c r="A10" s="45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42</v>
      </c>
      <c r="E11" s="358">
        <f t="shared" ref="E11" si="12">SUM(C11:D11)</f>
        <v>75</v>
      </c>
      <c r="F11" s="349">
        <v>0</v>
      </c>
      <c r="G11" s="349">
        <v>0</v>
      </c>
      <c r="H11" s="349">
        <v>11</v>
      </c>
      <c r="I11" s="5">
        <v>40</v>
      </c>
      <c r="J11" s="349">
        <v>2</v>
      </c>
      <c r="K11" s="349">
        <v>0</v>
      </c>
      <c r="L11" s="349">
        <f t="shared" ref="L11" si="13">F11+H11+J11</f>
        <v>13</v>
      </c>
      <c r="M11" s="349">
        <f t="shared" ref="M11" si="14">G11+G12+I11+I12+K11+K12</f>
        <v>40</v>
      </c>
      <c r="N11" s="349">
        <v>0</v>
      </c>
      <c r="O11" s="349">
        <v>0</v>
      </c>
      <c r="P11" s="349">
        <v>8</v>
      </c>
      <c r="Q11" s="5">
        <v>1</v>
      </c>
      <c r="R11" s="349">
        <v>5</v>
      </c>
      <c r="S11" s="5">
        <v>1</v>
      </c>
      <c r="T11" s="349">
        <f t="shared" ref="T11" si="15">N11+N12+P11+P12+R11+R12</f>
        <v>13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10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85</v>
      </c>
      <c r="E13" s="358">
        <f t="shared" ref="E13" si="22">SUM(C13:D13)</f>
        <v>123</v>
      </c>
      <c r="F13" s="349">
        <v>1</v>
      </c>
      <c r="G13" s="5">
        <v>1</v>
      </c>
      <c r="H13" s="349">
        <v>9</v>
      </c>
      <c r="I13" s="5">
        <v>65</v>
      </c>
      <c r="J13" s="349">
        <v>8</v>
      </c>
      <c r="K13" s="5">
        <v>8</v>
      </c>
      <c r="L13" s="349">
        <f t="shared" ref="L13" si="23">F13+H13+J13</f>
        <v>18</v>
      </c>
      <c r="M13" s="349">
        <f t="shared" ref="M13" si="24">G13+G14+I13+I14+K13+K14</f>
        <v>82</v>
      </c>
      <c r="N13" s="349">
        <v>0</v>
      </c>
      <c r="O13" s="349">
        <v>0</v>
      </c>
      <c r="P13" s="349">
        <v>9</v>
      </c>
      <c r="Q13" s="5">
        <v>3</v>
      </c>
      <c r="R13" s="349">
        <v>6</v>
      </c>
      <c r="S13" s="349">
        <v>0</v>
      </c>
      <c r="T13" s="349">
        <f t="shared" ref="T13" si="25">N13+N14+P13+P14+R13+R14</f>
        <v>15</v>
      </c>
      <c r="U13" s="349">
        <f t="shared" ref="U13" si="26">O13+O14+Q13+Q14+S13+S14</f>
        <v>3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123</v>
      </c>
    </row>
    <row r="14" spans="1:30" ht="21" customHeight="1">
      <c r="A14" s="45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5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139</v>
      </c>
      <c r="D21" s="40">
        <f t="shared" ref="D21:AD21" si="60">SUM(D7:D20)</f>
        <v>313</v>
      </c>
      <c r="E21" s="40">
        <f t="shared" si="60"/>
        <v>452</v>
      </c>
      <c r="F21" s="40">
        <f t="shared" si="60"/>
        <v>4</v>
      </c>
      <c r="G21" s="40">
        <f t="shared" si="60"/>
        <v>25</v>
      </c>
      <c r="H21" s="40">
        <f t="shared" si="60"/>
        <v>37</v>
      </c>
      <c r="I21" s="40">
        <f t="shared" si="60"/>
        <v>258</v>
      </c>
      <c r="J21" s="40">
        <f t="shared" si="60"/>
        <v>17</v>
      </c>
      <c r="K21" s="40">
        <f t="shared" si="60"/>
        <v>24</v>
      </c>
      <c r="L21" s="40">
        <f t="shared" si="60"/>
        <v>58</v>
      </c>
      <c r="M21" s="40">
        <f t="shared" si="60"/>
        <v>307</v>
      </c>
      <c r="N21" s="40">
        <f t="shared" si="60"/>
        <v>0</v>
      </c>
      <c r="O21" s="40">
        <f t="shared" si="60"/>
        <v>0</v>
      </c>
      <c r="P21" s="40">
        <f t="shared" si="60"/>
        <v>36</v>
      </c>
      <c r="Q21" s="40">
        <f t="shared" si="60"/>
        <v>5</v>
      </c>
      <c r="R21" s="40">
        <f t="shared" si="60"/>
        <v>24</v>
      </c>
      <c r="S21" s="40">
        <f t="shared" si="60"/>
        <v>1</v>
      </c>
      <c r="T21" s="40">
        <f t="shared" si="60"/>
        <v>60</v>
      </c>
      <c r="U21" s="40">
        <f t="shared" si="60"/>
        <v>6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452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46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9"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T11:T12"/>
    <mergeCell ref="U11:U12"/>
    <mergeCell ref="V11:V12"/>
    <mergeCell ref="W11:W12"/>
    <mergeCell ref="AA15:AA16"/>
    <mergeCell ref="AB15:AB16"/>
    <mergeCell ref="N13:N14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2.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5.12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9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46</v>
      </c>
      <c r="E7" s="358">
        <f>SUM(C7:D7)</f>
        <v>80</v>
      </c>
      <c r="F7" s="349">
        <v>1</v>
      </c>
      <c r="G7" s="349">
        <v>0</v>
      </c>
      <c r="H7" s="349">
        <v>8</v>
      </c>
      <c r="I7" s="5">
        <v>44</v>
      </c>
      <c r="J7" s="349">
        <v>3</v>
      </c>
      <c r="K7" s="5">
        <v>2</v>
      </c>
      <c r="L7" s="349">
        <f>F7+H7+J7</f>
        <v>12</v>
      </c>
      <c r="M7" s="349">
        <f>G7+G8+I7+I8+K7+K8</f>
        <v>46</v>
      </c>
      <c r="N7" s="349">
        <v>0</v>
      </c>
      <c r="O7" s="349">
        <v>0</v>
      </c>
      <c r="P7" s="349">
        <v>10</v>
      </c>
      <c r="Q7" s="349">
        <v>0</v>
      </c>
      <c r="R7" s="349">
        <v>7</v>
      </c>
      <c r="S7" s="349">
        <v>0</v>
      </c>
      <c r="T7" s="349">
        <f>N7+N8+P7+P8+R7+R8</f>
        <v>17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3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80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19" t="s">
        <v>8</v>
      </c>
      <c r="C9" s="349">
        <f t="shared" ref="C9" si="0">L9+T9+AB9</f>
        <v>35</v>
      </c>
      <c r="D9" s="349">
        <f t="shared" ref="D9" si="1">M9+U9+AC9</f>
        <v>52</v>
      </c>
      <c r="E9" s="358">
        <f t="shared" ref="E9" si="2">SUM(C9:D9)</f>
        <v>87</v>
      </c>
      <c r="F9" s="349">
        <v>2</v>
      </c>
      <c r="G9" s="5">
        <v>2</v>
      </c>
      <c r="H9" s="349">
        <v>15</v>
      </c>
      <c r="I9" s="5">
        <v>44</v>
      </c>
      <c r="J9" s="349">
        <v>1</v>
      </c>
      <c r="K9" s="5">
        <v>4</v>
      </c>
      <c r="L9" s="349">
        <f t="shared" ref="L9" si="3">F9+H9+J9</f>
        <v>18</v>
      </c>
      <c r="M9" s="349">
        <f t="shared" ref="M9" si="4">G9+G10+I9+I10+K9+K10</f>
        <v>51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87</v>
      </c>
    </row>
    <row r="10" spans="1:30" ht="21" customHeight="1">
      <c r="A10" s="20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32</v>
      </c>
      <c r="E11" s="358">
        <f t="shared" ref="E11" si="12">SUM(C11:D11)</f>
        <v>65</v>
      </c>
      <c r="F11" s="349">
        <v>0</v>
      </c>
      <c r="G11" s="349">
        <v>0</v>
      </c>
      <c r="H11" s="349">
        <v>11</v>
      </c>
      <c r="I11" s="5">
        <v>31</v>
      </c>
      <c r="J11" s="349">
        <v>3</v>
      </c>
      <c r="K11" s="349">
        <v>0</v>
      </c>
      <c r="L11" s="349">
        <f t="shared" ref="L11" si="13">F11+H11+J11</f>
        <v>14</v>
      </c>
      <c r="M11" s="349">
        <f t="shared" ref="M11" si="14">G11+G12+I11+I12+K11+K12</f>
        <v>31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65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39</v>
      </c>
      <c r="D13" s="349">
        <f t="shared" ref="D13" si="21">M13+U13+AC13</f>
        <v>75</v>
      </c>
      <c r="E13" s="358">
        <f t="shared" ref="E13" si="22">SUM(C13:D13)</f>
        <v>114</v>
      </c>
      <c r="F13" s="349">
        <v>1</v>
      </c>
      <c r="G13" s="5">
        <v>2</v>
      </c>
      <c r="H13" s="349">
        <v>14</v>
      </c>
      <c r="I13" s="5">
        <v>56</v>
      </c>
      <c r="J13" s="349">
        <v>7</v>
      </c>
      <c r="K13" s="5">
        <v>1</v>
      </c>
      <c r="L13" s="349">
        <f t="shared" ref="L13" si="23">F13+H13+J13</f>
        <v>22</v>
      </c>
      <c r="M13" s="349">
        <f t="shared" ref="M13" si="24">G13+G14+I13+I14+K13+K14</f>
        <v>74</v>
      </c>
      <c r="N13" s="349">
        <v>0</v>
      </c>
      <c r="O13" s="349">
        <v>0</v>
      </c>
      <c r="P13" s="349">
        <v>7</v>
      </c>
      <c r="Q13" s="5">
        <v>1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1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114</v>
      </c>
    </row>
    <row r="14" spans="1:30" ht="21" customHeight="1">
      <c r="A14" s="20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13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16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26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s="41" customFormat="1" ht="24" customHeight="1">
      <c r="A19" s="352" t="s">
        <v>1</v>
      </c>
      <c r="B19" s="353"/>
      <c r="C19" s="40">
        <f>SUM(C7:C18)</f>
        <v>141</v>
      </c>
      <c r="D19" s="40">
        <f t="shared" ref="D19:AC19" si="50">SUM(D7:D18)</f>
        <v>249</v>
      </c>
      <c r="E19" s="40">
        <f t="shared" si="50"/>
        <v>390</v>
      </c>
      <c r="F19" s="40">
        <f t="shared" si="50"/>
        <v>4</v>
      </c>
      <c r="G19" s="40">
        <f t="shared" si="50"/>
        <v>33</v>
      </c>
      <c r="H19" s="40">
        <f t="shared" si="50"/>
        <v>48</v>
      </c>
      <c r="I19" s="40">
        <f t="shared" si="50"/>
        <v>204</v>
      </c>
      <c r="J19" s="40">
        <f t="shared" si="50"/>
        <v>14</v>
      </c>
      <c r="K19" s="40">
        <f t="shared" si="50"/>
        <v>9</v>
      </c>
      <c r="L19" s="40">
        <f t="shared" si="50"/>
        <v>66</v>
      </c>
      <c r="M19" s="40">
        <f t="shared" si="50"/>
        <v>246</v>
      </c>
      <c r="N19" s="40">
        <f t="shared" si="50"/>
        <v>0</v>
      </c>
      <c r="O19" s="40">
        <f t="shared" si="50"/>
        <v>0</v>
      </c>
      <c r="P19" s="40">
        <f t="shared" si="50"/>
        <v>32</v>
      </c>
      <c r="Q19" s="40">
        <f t="shared" si="50"/>
        <v>3</v>
      </c>
      <c r="R19" s="40">
        <f t="shared" si="50"/>
        <v>22</v>
      </c>
      <c r="S19" s="40">
        <f t="shared" si="50"/>
        <v>0</v>
      </c>
      <c r="T19" s="40">
        <f t="shared" si="50"/>
        <v>54</v>
      </c>
      <c r="U19" s="40">
        <f t="shared" si="50"/>
        <v>3</v>
      </c>
      <c r="V19" s="40">
        <f t="shared" si="50"/>
        <v>0</v>
      </c>
      <c r="W19" s="40">
        <f t="shared" si="50"/>
        <v>0</v>
      </c>
      <c r="X19" s="40">
        <f t="shared" si="50"/>
        <v>12</v>
      </c>
      <c r="Y19" s="40">
        <f t="shared" si="50"/>
        <v>0</v>
      </c>
      <c r="Z19" s="40">
        <f t="shared" si="50"/>
        <v>9</v>
      </c>
      <c r="AA19" s="40">
        <f t="shared" si="50"/>
        <v>0</v>
      </c>
      <c r="AB19" s="40">
        <f t="shared" si="50"/>
        <v>21</v>
      </c>
      <c r="AC19" s="40">
        <f t="shared" si="50"/>
        <v>0</v>
      </c>
      <c r="AD19" s="40">
        <f>SUM(AD7:AD18)</f>
        <v>390</v>
      </c>
    </row>
    <row r="20" spans="1:30" ht="4.5" customHeight="1">
      <c r="B20" s="2"/>
      <c r="C20" s="2"/>
      <c r="D20" s="2"/>
      <c r="E20" s="2"/>
      <c r="F20" s="2"/>
      <c r="G20" s="2"/>
    </row>
    <row r="21" spans="1:30" ht="6" customHeight="1"/>
    <row r="22" spans="1:30" s="11" customFormat="1" ht="23.25">
      <c r="C22" s="347" t="s">
        <v>53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</row>
    <row r="23" spans="1:30" ht="3.75" customHeight="1"/>
    <row r="24" spans="1:30" ht="23.25">
      <c r="G24" s="366" t="s">
        <v>28</v>
      </c>
      <c r="H24" s="366"/>
      <c r="I24" s="366"/>
      <c r="J24" s="366"/>
      <c r="K24" s="366"/>
      <c r="L24" s="366"/>
      <c r="V24" s="348" t="s">
        <v>24</v>
      </c>
      <c r="W24" s="348"/>
      <c r="X24" s="348"/>
      <c r="Y24" s="348"/>
      <c r="Z24" s="348"/>
      <c r="AA24" s="348"/>
      <c r="AB24" s="348"/>
      <c r="AC24" s="348"/>
      <c r="AD24" s="348"/>
    </row>
    <row r="25" spans="1:30" ht="23.25">
      <c r="E25" s="18"/>
      <c r="G25" s="366" t="s">
        <v>29</v>
      </c>
      <c r="H25" s="366"/>
      <c r="I25" s="366"/>
      <c r="J25" s="366"/>
      <c r="K25" s="366"/>
      <c r="L25" s="366"/>
      <c r="V25" s="348" t="s">
        <v>25</v>
      </c>
      <c r="W25" s="348"/>
      <c r="X25" s="348"/>
      <c r="Y25" s="348"/>
      <c r="Z25" s="348"/>
      <c r="AA25" s="348"/>
      <c r="AB25" s="348"/>
      <c r="AC25" s="348"/>
      <c r="AD25" s="348"/>
    </row>
  </sheetData>
  <mergeCells count="191">
    <mergeCell ref="G24:L24"/>
    <mergeCell ref="G25:L2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Z5:AA5"/>
    <mergeCell ref="AB5:AC5"/>
    <mergeCell ref="P5:Q5"/>
    <mergeCell ref="R5:S5"/>
    <mergeCell ref="T5:U5"/>
    <mergeCell ref="V5:W5"/>
    <mergeCell ref="X5:Y5"/>
    <mergeCell ref="A7:A8"/>
    <mergeCell ref="B7:B8"/>
    <mergeCell ref="C7:C8"/>
    <mergeCell ref="D7:D8"/>
    <mergeCell ref="E7:E8"/>
    <mergeCell ref="G7:G8"/>
    <mergeCell ref="H7:H8"/>
    <mergeCell ref="N5:O5"/>
    <mergeCell ref="D5:D6"/>
    <mergeCell ref="E5:E6"/>
    <mergeCell ref="F5:G5"/>
    <mergeCell ref="H5:I5"/>
    <mergeCell ref="J5:K5"/>
    <mergeCell ref="L5:M5"/>
    <mergeCell ref="AD7:AD8"/>
    <mergeCell ref="C9:C10"/>
    <mergeCell ref="D9:D10"/>
    <mergeCell ref="E9:E10"/>
    <mergeCell ref="F9:F10"/>
    <mergeCell ref="H9:H10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J7:J8"/>
    <mergeCell ref="L9:L10"/>
    <mergeCell ref="M9:M10"/>
    <mergeCell ref="N9:N10"/>
    <mergeCell ref="O9:O10"/>
    <mergeCell ref="F7:F8"/>
    <mergeCell ref="AA7:AA8"/>
    <mergeCell ref="L7:L8"/>
    <mergeCell ref="M7:M8"/>
    <mergeCell ref="N7:N8"/>
    <mergeCell ref="AB7:AB8"/>
    <mergeCell ref="L11:L12"/>
    <mergeCell ref="M11:M12"/>
    <mergeCell ref="AB9:AB10"/>
    <mergeCell ref="AC9:AC10"/>
    <mergeCell ref="AC7:AC8"/>
    <mergeCell ref="AD9:AD10"/>
    <mergeCell ref="A11:A12"/>
    <mergeCell ref="B11:B12"/>
    <mergeCell ref="C11:C12"/>
    <mergeCell ref="D11:D12"/>
    <mergeCell ref="E11:E12"/>
    <mergeCell ref="F11:F12"/>
    <mergeCell ref="G11:G12"/>
    <mergeCell ref="V9:V10"/>
    <mergeCell ref="W9:W10"/>
    <mergeCell ref="X9:X10"/>
    <mergeCell ref="Y9:Y10"/>
    <mergeCell ref="Z9:Z10"/>
    <mergeCell ref="AA9:AA10"/>
    <mergeCell ref="P9:P10"/>
    <mergeCell ref="R9:R10"/>
    <mergeCell ref="S9:S10"/>
    <mergeCell ref="T9:T10"/>
    <mergeCell ref="U9:U10"/>
    <mergeCell ref="J9:J10"/>
    <mergeCell ref="Z11:Z12"/>
    <mergeCell ref="AA11:AA12"/>
    <mergeCell ref="AB11:AB12"/>
    <mergeCell ref="AC11:AC12"/>
    <mergeCell ref="AD11:AD12"/>
    <mergeCell ref="C13:C14"/>
    <mergeCell ref="D13:D14"/>
    <mergeCell ref="E13:E14"/>
    <mergeCell ref="F13:F14"/>
    <mergeCell ref="H13:H14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R11:R12"/>
    <mergeCell ref="S11:S12"/>
    <mergeCell ref="H11:H12"/>
    <mergeCell ref="J11:J12"/>
    <mergeCell ref="K11:K12"/>
    <mergeCell ref="AD13:AD14"/>
    <mergeCell ref="X13:X14"/>
    <mergeCell ref="Y13:Y14"/>
    <mergeCell ref="Z13:Z14"/>
    <mergeCell ref="J13:J14"/>
    <mergeCell ref="L13:L14"/>
    <mergeCell ref="M13:M14"/>
    <mergeCell ref="A15:A16"/>
    <mergeCell ref="B15:B16"/>
    <mergeCell ref="C15:C16"/>
    <mergeCell ref="D15:D16"/>
    <mergeCell ref="E15:E16"/>
    <mergeCell ref="F15:F16"/>
    <mergeCell ref="H15:H16"/>
    <mergeCell ref="J15:J16"/>
    <mergeCell ref="K15:K16"/>
    <mergeCell ref="L15:L16"/>
    <mergeCell ref="M15:M16"/>
    <mergeCell ref="AB13:AB14"/>
    <mergeCell ref="AC13:AC14"/>
    <mergeCell ref="N13:N14"/>
    <mergeCell ref="O13:O14"/>
    <mergeCell ref="L17:L18"/>
    <mergeCell ref="M17:M18"/>
    <mergeCell ref="AB15:AB16"/>
    <mergeCell ref="AC15:AC16"/>
    <mergeCell ref="AD15:AD16"/>
    <mergeCell ref="X15:X16"/>
    <mergeCell ref="Y15:Y16"/>
    <mergeCell ref="Z15:Z16"/>
    <mergeCell ref="AA15:AA16"/>
    <mergeCell ref="AA13:AA14"/>
    <mergeCell ref="P13:P14"/>
    <mergeCell ref="R13:R14"/>
    <mergeCell ref="S13:S14"/>
    <mergeCell ref="T13:T14"/>
    <mergeCell ref="U13:U14"/>
    <mergeCell ref="V13:V14"/>
    <mergeCell ref="W13:W14"/>
    <mergeCell ref="N15:N16"/>
    <mergeCell ref="O15:O16"/>
    <mergeCell ref="A17:A18"/>
    <mergeCell ref="B17:B18"/>
    <mergeCell ref="C17:C18"/>
    <mergeCell ref="D17:D18"/>
    <mergeCell ref="E17:E18"/>
    <mergeCell ref="F17:F18"/>
    <mergeCell ref="G17:G18"/>
    <mergeCell ref="V15:V16"/>
    <mergeCell ref="W15:W16"/>
    <mergeCell ref="P15:P16"/>
    <mergeCell ref="Q15:Q16"/>
    <mergeCell ref="R15:R16"/>
    <mergeCell ref="S15:S16"/>
    <mergeCell ref="T15:T16"/>
    <mergeCell ref="U15:U16"/>
    <mergeCell ref="C22:AD22"/>
    <mergeCell ref="V24:AD24"/>
    <mergeCell ref="V25:AD25"/>
    <mergeCell ref="Z17:Z18"/>
    <mergeCell ref="AA17:AA18"/>
    <mergeCell ref="AB17:AB18"/>
    <mergeCell ref="AC17:AC18"/>
    <mergeCell ref="AD17:AD18"/>
    <mergeCell ref="A19:B19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</mergeCells>
  <pageMargins left="0.27559055118110237" right="3.937007874015748E-2" top="0.70866141732283472" bottom="7.874015748031496E-2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65</v>
      </c>
      <c r="E7" s="358">
        <f>SUM(C7:D7)</f>
        <v>100</v>
      </c>
      <c r="F7" s="349">
        <v>1</v>
      </c>
      <c r="G7" s="349">
        <v>0</v>
      </c>
      <c r="H7" s="349">
        <v>6</v>
      </c>
      <c r="I7" s="5">
        <v>57</v>
      </c>
      <c r="J7" s="349">
        <v>3</v>
      </c>
      <c r="K7" s="5">
        <v>8</v>
      </c>
      <c r="L7" s="349">
        <f>F7+H7+J7</f>
        <v>10</v>
      </c>
      <c r="M7" s="349">
        <f>G7+G8+I7+I8+K7+K8</f>
        <v>65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100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7" t="s">
        <v>8</v>
      </c>
      <c r="C9" s="349">
        <f t="shared" ref="C9" si="0">L9+T9+AB9</f>
        <v>33</v>
      </c>
      <c r="D9" s="349">
        <f t="shared" ref="D9" si="1">M9+U9+AC9</f>
        <v>76</v>
      </c>
      <c r="E9" s="358">
        <f t="shared" ref="E9" si="2">SUM(C9:D9)</f>
        <v>109</v>
      </c>
      <c r="F9" s="349">
        <v>2</v>
      </c>
      <c r="G9" s="5">
        <v>2</v>
      </c>
      <c r="H9" s="349">
        <v>11</v>
      </c>
      <c r="I9" s="5">
        <v>67</v>
      </c>
      <c r="J9" s="349">
        <v>4</v>
      </c>
      <c r="K9" s="5">
        <v>5</v>
      </c>
      <c r="L9" s="349">
        <f t="shared" ref="L9" si="3">F9+H9+J9</f>
        <v>17</v>
      </c>
      <c r="M9" s="349">
        <f t="shared" ref="M9" si="4">G9+G10+I9+I10+K9+K10</f>
        <v>75</v>
      </c>
      <c r="N9" s="349">
        <v>0</v>
      </c>
      <c r="O9" s="349">
        <v>0</v>
      </c>
      <c r="P9" s="349">
        <v>8</v>
      </c>
      <c r="Q9" s="5">
        <v>1</v>
      </c>
      <c r="R9" s="349">
        <v>5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109</v>
      </c>
    </row>
    <row r="10" spans="1:30" ht="21" customHeight="1">
      <c r="A10" s="46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42</v>
      </c>
      <c r="E11" s="358">
        <f t="shared" ref="E11" si="12">SUM(C11:D11)</f>
        <v>75</v>
      </c>
      <c r="F11" s="349">
        <v>0</v>
      </c>
      <c r="G11" s="349">
        <v>0</v>
      </c>
      <c r="H11" s="349">
        <v>11</v>
      </c>
      <c r="I11" s="5">
        <v>40</v>
      </c>
      <c r="J11" s="349">
        <v>2</v>
      </c>
      <c r="K11" s="349">
        <v>0</v>
      </c>
      <c r="L11" s="349">
        <f t="shared" ref="L11" si="13">F11+H11+J11</f>
        <v>13</v>
      </c>
      <c r="M11" s="349">
        <f t="shared" ref="M11" si="14">G11+G12+I11+I12+K11+K12</f>
        <v>40</v>
      </c>
      <c r="N11" s="349">
        <v>0</v>
      </c>
      <c r="O11" s="349">
        <v>0</v>
      </c>
      <c r="P11" s="349">
        <v>8</v>
      </c>
      <c r="Q11" s="5">
        <v>1</v>
      </c>
      <c r="R11" s="349">
        <v>5</v>
      </c>
      <c r="S11" s="5">
        <v>1</v>
      </c>
      <c r="T11" s="349">
        <f t="shared" ref="T11" si="15">N11+N12+P11+P12+R11+R12</f>
        <v>13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10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85</v>
      </c>
      <c r="E13" s="358">
        <f t="shared" ref="E13" si="22">SUM(C13:D13)</f>
        <v>123</v>
      </c>
      <c r="F13" s="349">
        <v>1</v>
      </c>
      <c r="G13" s="5">
        <v>1</v>
      </c>
      <c r="H13" s="349">
        <v>9</v>
      </c>
      <c r="I13" s="5">
        <v>64</v>
      </c>
      <c r="J13" s="349">
        <v>9</v>
      </c>
      <c r="K13" s="5">
        <v>8</v>
      </c>
      <c r="L13" s="349">
        <f t="shared" ref="L13" si="23">F13+H13+J13</f>
        <v>19</v>
      </c>
      <c r="M13" s="349">
        <f t="shared" ref="M13" si="24">G13+G14+I13+I14+K13+K14</f>
        <v>81</v>
      </c>
      <c r="N13" s="349">
        <v>0</v>
      </c>
      <c r="O13" s="349">
        <v>0</v>
      </c>
      <c r="P13" s="349">
        <v>9</v>
      </c>
      <c r="Q13" s="5">
        <v>4</v>
      </c>
      <c r="R13" s="349">
        <v>5</v>
      </c>
      <c r="S13" s="349">
        <v>0</v>
      </c>
      <c r="T13" s="349">
        <f t="shared" ref="T13" si="25">N13+N14+P13+P14+R13+R14</f>
        <v>14</v>
      </c>
      <c r="U13" s="349">
        <f t="shared" ref="U13" si="26">O13+O14+Q13+Q14+S13+S14</f>
        <v>4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123</v>
      </c>
    </row>
    <row r="14" spans="1:30" ht="21" customHeight="1">
      <c r="A14" s="4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5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139</v>
      </c>
      <c r="D21" s="40">
        <f t="shared" ref="D21:AD21" si="60">SUM(D7:D20)</f>
        <v>312</v>
      </c>
      <c r="E21" s="40">
        <f t="shared" si="60"/>
        <v>451</v>
      </c>
      <c r="F21" s="40">
        <f t="shared" si="60"/>
        <v>4</v>
      </c>
      <c r="G21" s="40">
        <f t="shared" si="60"/>
        <v>25</v>
      </c>
      <c r="H21" s="40">
        <f t="shared" si="60"/>
        <v>37</v>
      </c>
      <c r="I21" s="40">
        <f t="shared" si="60"/>
        <v>256</v>
      </c>
      <c r="J21" s="40">
        <f t="shared" si="60"/>
        <v>18</v>
      </c>
      <c r="K21" s="40">
        <f t="shared" si="60"/>
        <v>24</v>
      </c>
      <c r="L21" s="40">
        <f t="shared" si="60"/>
        <v>59</v>
      </c>
      <c r="M21" s="40">
        <f t="shared" si="60"/>
        <v>305</v>
      </c>
      <c r="N21" s="40">
        <f t="shared" si="60"/>
        <v>0</v>
      </c>
      <c r="O21" s="40">
        <f t="shared" si="60"/>
        <v>0</v>
      </c>
      <c r="P21" s="40">
        <f t="shared" si="60"/>
        <v>36</v>
      </c>
      <c r="Q21" s="40">
        <f t="shared" si="60"/>
        <v>6</v>
      </c>
      <c r="R21" s="40">
        <f t="shared" si="60"/>
        <v>23</v>
      </c>
      <c r="S21" s="40">
        <f t="shared" si="60"/>
        <v>1</v>
      </c>
      <c r="T21" s="40">
        <f t="shared" si="60"/>
        <v>59</v>
      </c>
      <c r="U21" s="40">
        <f t="shared" si="60"/>
        <v>7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451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47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9"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T11:T12"/>
    <mergeCell ref="U11:U12"/>
    <mergeCell ref="V11:V12"/>
    <mergeCell ref="W11:W12"/>
    <mergeCell ref="AA15:AA16"/>
    <mergeCell ref="AB15:AB16"/>
    <mergeCell ref="AC15:AC16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65</v>
      </c>
      <c r="E7" s="358">
        <f>SUM(C7:D7)</f>
        <v>100</v>
      </c>
      <c r="F7" s="349">
        <v>1</v>
      </c>
      <c r="G7" s="349">
        <v>0</v>
      </c>
      <c r="H7" s="349">
        <v>5</v>
      </c>
      <c r="I7" s="5">
        <v>57</v>
      </c>
      <c r="J7" s="349">
        <v>4</v>
      </c>
      <c r="K7" s="5">
        <v>8</v>
      </c>
      <c r="L7" s="349">
        <f>F7+H7+J7</f>
        <v>10</v>
      </c>
      <c r="M7" s="349">
        <f>G7+G8+I7+I8+K7+K8</f>
        <v>65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100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7" t="s">
        <v>8</v>
      </c>
      <c r="C9" s="349">
        <f t="shared" ref="C9" si="0">L9+T9+AB9</f>
        <v>33</v>
      </c>
      <c r="D9" s="349">
        <f t="shared" ref="D9" si="1">M9+U9+AC9</f>
        <v>76</v>
      </c>
      <c r="E9" s="358">
        <f t="shared" ref="E9" si="2">SUM(C9:D9)</f>
        <v>109</v>
      </c>
      <c r="F9" s="349">
        <v>2</v>
      </c>
      <c r="G9" s="5">
        <v>2</v>
      </c>
      <c r="H9" s="349">
        <v>11</v>
      </c>
      <c r="I9" s="5">
        <v>67</v>
      </c>
      <c r="J9" s="349">
        <v>4</v>
      </c>
      <c r="K9" s="5">
        <v>5</v>
      </c>
      <c r="L9" s="349">
        <f t="shared" ref="L9" si="3">F9+H9+J9</f>
        <v>17</v>
      </c>
      <c r="M9" s="349">
        <f t="shared" ref="M9" si="4">G9+G10+I9+I10+K9+K10</f>
        <v>75</v>
      </c>
      <c r="N9" s="349">
        <v>0</v>
      </c>
      <c r="O9" s="349">
        <v>0</v>
      </c>
      <c r="P9" s="349">
        <v>8</v>
      </c>
      <c r="Q9" s="5">
        <v>1</v>
      </c>
      <c r="R9" s="349">
        <v>5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109</v>
      </c>
    </row>
    <row r="10" spans="1:30" ht="21" customHeight="1">
      <c r="A10" s="46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42</v>
      </c>
      <c r="E11" s="358">
        <f t="shared" ref="E11" si="12">SUM(C11:D11)</f>
        <v>75</v>
      </c>
      <c r="F11" s="349">
        <v>0</v>
      </c>
      <c r="G11" s="349">
        <v>0</v>
      </c>
      <c r="H11" s="349">
        <v>11</v>
      </c>
      <c r="I11" s="5">
        <v>40</v>
      </c>
      <c r="J11" s="349">
        <v>2</v>
      </c>
      <c r="K11" s="349">
        <v>0</v>
      </c>
      <c r="L11" s="349">
        <f t="shared" ref="L11" si="13">F11+H11+J11</f>
        <v>13</v>
      </c>
      <c r="M11" s="349">
        <f t="shared" ref="M11" si="14">G11+G12+I11+I12+K11+K12</f>
        <v>40</v>
      </c>
      <c r="N11" s="349">
        <v>0</v>
      </c>
      <c r="O11" s="349">
        <v>0</v>
      </c>
      <c r="P11" s="349">
        <v>8</v>
      </c>
      <c r="Q11" s="5">
        <v>1</v>
      </c>
      <c r="R11" s="349">
        <v>5</v>
      </c>
      <c r="S11" s="5">
        <v>1</v>
      </c>
      <c r="T11" s="349">
        <f t="shared" ref="T11" si="15">N11+N12+P11+P12+R11+R12</f>
        <v>13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10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85</v>
      </c>
      <c r="E13" s="358">
        <f t="shared" ref="E13" si="22">SUM(C13:D13)</f>
        <v>123</v>
      </c>
      <c r="F13" s="349">
        <v>1</v>
      </c>
      <c r="G13" s="5">
        <v>1</v>
      </c>
      <c r="H13" s="349">
        <v>7</v>
      </c>
      <c r="I13" s="5">
        <v>63</v>
      </c>
      <c r="J13" s="349">
        <v>10</v>
      </c>
      <c r="K13" s="5">
        <v>8</v>
      </c>
      <c r="L13" s="349">
        <f t="shared" ref="L13" si="23">F13+H13+J13</f>
        <v>18</v>
      </c>
      <c r="M13" s="349">
        <f t="shared" ref="M13" si="24">G13+G14+I13+I14+K13+K14</f>
        <v>80</v>
      </c>
      <c r="N13" s="349">
        <v>0</v>
      </c>
      <c r="O13" s="349">
        <v>0</v>
      </c>
      <c r="P13" s="349">
        <v>9</v>
      </c>
      <c r="Q13" s="5">
        <v>5</v>
      </c>
      <c r="R13" s="349">
        <v>6</v>
      </c>
      <c r="S13" s="349">
        <v>0</v>
      </c>
      <c r="T13" s="349">
        <f t="shared" ref="T13" si="25">N13+N14+P13+P14+R13+R14</f>
        <v>15</v>
      </c>
      <c r="U13" s="349">
        <f t="shared" ref="U13" si="26">O13+O14+Q13+Q14+S13+S14</f>
        <v>5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123</v>
      </c>
    </row>
    <row r="14" spans="1:30" ht="21" customHeight="1">
      <c r="A14" s="4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5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139</v>
      </c>
      <c r="D21" s="40">
        <f t="shared" ref="D21:AD21" si="60">SUM(D7:D20)</f>
        <v>312</v>
      </c>
      <c r="E21" s="40">
        <f t="shared" si="60"/>
        <v>451</v>
      </c>
      <c r="F21" s="40">
        <f t="shared" si="60"/>
        <v>4</v>
      </c>
      <c r="G21" s="40">
        <f t="shared" si="60"/>
        <v>25</v>
      </c>
      <c r="H21" s="40">
        <f t="shared" si="60"/>
        <v>34</v>
      </c>
      <c r="I21" s="40">
        <f t="shared" si="60"/>
        <v>255</v>
      </c>
      <c r="J21" s="40">
        <f t="shared" si="60"/>
        <v>20</v>
      </c>
      <c r="K21" s="40">
        <f t="shared" si="60"/>
        <v>24</v>
      </c>
      <c r="L21" s="40">
        <f t="shared" si="60"/>
        <v>58</v>
      </c>
      <c r="M21" s="40">
        <f t="shared" si="60"/>
        <v>304</v>
      </c>
      <c r="N21" s="40">
        <f t="shared" si="60"/>
        <v>0</v>
      </c>
      <c r="O21" s="40">
        <f t="shared" si="60"/>
        <v>0</v>
      </c>
      <c r="P21" s="40">
        <f t="shared" si="60"/>
        <v>36</v>
      </c>
      <c r="Q21" s="40">
        <f t="shared" si="60"/>
        <v>7</v>
      </c>
      <c r="R21" s="40">
        <f t="shared" si="60"/>
        <v>24</v>
      </c>
      <c r="S21" s="40">
        <f t="shared" si="60"/>
        <v>1</v>
      </c>
      <c r="T21" s="40">
        <f t="shared" si="60"/>
        <v>60</v>
      </c>
      <c r="U21" s="40">
        <f t="shared" si="60"/>
        <v>8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451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48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9"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T11:T12"/>
    <mergeCell ref="U11:U12"/>
    <mergeCell ref="V11:V12"/>
    <mergeCell ref="W11:W12"/>
    <mergeCell ref="AA15:AA16"/>
    <mergeCell ref="AB15:AB16"/>
    <mergeCell ref="N13:N14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83</v>
      </c>
      <c r="E7" s="358">
        <f>SUM(C7:D7)</f>
        <v>118</v>
      </c>
      <c r="F7" s="349">
        <v>1</v>
      </c>
      <c r="G7" s="349">
        <v>0</v>
      </c>
      <c r="H7" s="349">
        <v>1</v>
      </c>
      <c r="I7" s="5">
        <v>69</v>
      </c>
      <c r="J7" s="349">
        <v>8</v>
      </c>
      <c r="K7" s="5">
        <v>14</v>
      </c>
      <c r="L7" s="349">
        <f>F7+H7+J7</f>
        <v>10</v>
      </c>
      <c r="M7" s="349">
        <f>G7+G8+I7+I8+K7+K8</f>
        <v>83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118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7" t="s">
        <v>8</v>
      </c>
      <c r="C9" s="349">
        <f t="shared" ref="C9" si="0">L9+T9+AB9</f>
        <v>33</v>
      </c>
      <c r="D9" s="349">
        <f t="shared" ref="D9" si="1">M9+U9+AC9</f>
        <v>96</v>
      </c>
      <c r="E9" s="358">
        <f t="shared" ref="E9" si="2">SUM(C9:D9)</f>
        <v>129</v>
      </c>
      <c r="F9" s="349">
        <v>2</v>
      </c>
      <c r="G9" s="5">
        <v>1</v>
      </c>
      <c r="H9" s="349">
        <v>10</v>
      </c>
      <c r="I9" s="5">
        <v>88</v>
      </c>
      <c r="J9" s="349">
        <v>5</v>
      </c>
      <c r="K9" s="5">
        <v>5</v>
      </c>
      <c r="L9" s="349">
        <f t="shared" ref="L9" si="3">F9+H9+J9</f>
        <v>17</v>
      </c>
      <c r="M9" s="349">
        <f t="shared" ref="M9" si="4">G9+G10+I9+I10+K9+K10</f>
        <v>95</v>
      </c>
      <c r="N9" s="349">
        <v>0</v>
      </c>
      <c r="O9" s="349">
        <v>0</v>
      </c>
      <c r="P9" s="349">
        <v>8</v>
      </c>
      <c r="Q9" s="5">
        <v>1</v>
      </c>
      <c r="R9" s="349">
        <v>5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129</v>
      </c>
    </row>
    <row r="10" spans="1:30" ht="21" customHeight="1">
      <c r="A10" s="46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45</v>
      </c>
      <c r="E11" s="358">
        <f t="shared" ref="E11" si="12">SUM(C11:D11)</f>
        <v>78</v>
      </c>
      <c r="F11" s="349">
        <v>0</v>
      </c>
      <c r="G11" s="349">
        <v>0</v>
      </c>
      <c r="H11" s="349">
        <v>11</v>
      </c>
      <c r="I11" s="5">
        <v>43</v>
      </c>
      <c r="J11" s="349">
        <v>2</v>
      </c>
      <c r="K11" s="349">
        <v>0</v>
      </c>
      <c r="L11" s="349">
        <f t="shared" ref="L11" si="13">F11+H11+J11</f>
        <v>13</v>
      </c>
      <c r="M11" s="349">
        <f t="shared" ref="M11" si="14">G11+G12+I11+I12+K11+K12</f>
        <v>43</v>
      </c>
      <c r="N11" s="349">
        <v>0</v>
      </c>
      <c r="O11" s="349">
        <v>0</v>
      </c>
      <c r="P11" s="349">
        <v>8</v>
      </c>
      <c r="Q11" s="5">
        <v>1</v>
      </c>
      <c r="R11" s="349">
        <v>5</v>
      </c>
      <c r="S11" s="5">
        <v>1</v>
      </c>
      <c r="T11" s="349">
        <f t="shared" ref="T11" si="15">N11+N12+P11+P12+R11+R12</f>
        <v>13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78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118</v>
      </c>
      <c r="E13" s="358">
        <f t="shared" ref="E13" si="22">SUM(C13:D13)</f>
        <v>156</v>
      </c>
      <c r="F13" s="349">
        <v>1</v>
      </c>
      <c r="G13" s="5">
        <v>1</v>
      </c>
      <c r="H13" s="349">
        <v>7</v>
      </c>
      <c r="I13" s="5">
        <v>92</v>
      </c>
      <c r="J13" s="349">
        <v>10</v>
      </c>
      <c r="K13" s="5">
        <v>14</v>
      </c>
      <c r="L13" s="349">
        <f t="shared" ref="L13" si="23">F13+H13+J13</f>
        <v>18</v>
      </c>
      <c r="M13" s="349">
        <f t="shared" ref="M13" si="24">G13+G14+I13+I14+K13+K14</f>
        <v>113</v>
      </c>
      <c r="N13" s="349">
        <v>0</v>
      </c>
      <c r="O13" s="349">
        <v>0</v>
      </c>
      <c r="P13" s="349">
        <v>9</v>
      </c>
      <c r="Q13" s="5">
        <v>5</v>
      </c>
      <c r="R13" s="349">
        <v>6</v>
      </c>
      <c r="S13" s="349">
        <v>0</v>
      </c>
      <c r="T13" s="349">
        <f t="shared" ref="T13" si="25">N13+N14+P13+P14+R13+R14</f>
        <v>15</v>
      </c>
      <c r="U13" s="349">
        <f t="shared" ref="U13" si="26">O13+O14+Q13+Q14+S13+S14</f>
        <v>5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156</v>
      </c>
    </row>
    <row r="14" spans="1:30" ht="21" customHeight="1">
      <c r="A14" s="4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4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139</v>
      </c>
      <c r="D21" s="40">
        <f t="shared" ref="D21:AD21" si="60">SUM(D7:D20)</f>
        <v>386</v>
      </c>
      <c r="E21" s="40">
        <f t="shared" si="60"/>
        <v>525</v>
      </c>
      <c r="F21" s="40">
        <f t="shared" si="60"/>
        <v>4</v>
      </c>
      <c r="G21" s="40">
        <f t="shared" si="60"/>
        <v>24</v>
      </c>
      <c r="H21" s="40">
        <f t="shared" si="60"/>
        <v>29</v>
      </c>
      <c r="I21" s="40">
        <f t="shared" si="60"/>
        <v>319</v>
      </c>
      <c r="J21" s="40">
        <f t="shared" si="60"/>
        <v>25</v>
      </c>
      <c r="K21" s="40">
        <f t="shared" si="60"/>
        <v>35</v>
      </c>
      <c r="L21" s="40">
        <f t="shared" si="60"/>
        <v>58</v>
      </c>
      <c r="M21" s="40">
        <f t="shared" si="60"/>
        <v>378</v>
      </c>
      <c r="N21" s="40">
        <f t="shared" si="60"/>
        <v>0</v>
      </c>
      <c r="O21" s="40">
        <f t="shared" si="60"/>
        <v>0</v>
      </c>
      <c r="P21" s="40">
        <f t="shared" si="60"/>
        <v>36</v>
      </c>
      <c r="Q21" s="40">
        <f t="shared" si="60"/>
        <v>7</v>
      </c>
      <c r="R21" s="40">
        <f t="shared" si="60"/>
        <v>24</v>
      </c>
      <c r="S21" s="40">
        <f t="shared" si="60"/>
        <v>1</v>
      </c>
      <c r="T21" s="40">
        <f t="shared" si="60"/>
        <v>60</v>
      </c>
      <c r="U21" s="40">
        <f t="shared" si="60"/>
        <v>8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525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49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9"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AB5:AC5"/>
    <mergeCell ref="P5:Q5"/>
    <mergeCell ref="R5:S5"/>
    <mergeCell ref="T5:U5"/>
    <mergeCell ref="V5:W5"/>
    <mergeCell ref="X5:Y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D5:D6"/>
    <mergeCell ref="E5:E6"/>
    <mergeCell ref="F5:G5"/>
    <mergeCell ref="H5:I5"/>
    <mergeCell ref="J5:K5"/>
    <mergeCell ref="L5:M5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S9:S10"/>
    <mergeCell ref="T9:T10"/>
    <mergeCell ref="AD11:AD12"/>
    <mergeCell ref="X11:X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N13:N14"/>
    <mergeCell ref="O13:O14"/>
    <mergeCell ref="P13:P14"/>
    <mergeCell ref="R13:R14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G11:G12"/>
    <mergeCell ref="H11:H12"/>
    <mergeCell ref="J11:J12"/>
    <mergeCell ref="K11:K12"/>
    <mergeCell ref="L11:L12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T11:T12"/>
    <mergeCell ref="U11:U12"/>
    <mergeCell ref="V11:V12"/>
    <mergeCell ref="W11:W12"/>
    <mergeCell ref="M13:M14"/>
    <mergeCell ref="AA15:AA16"/>
    <mergeCell ref="AB15:AB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81</v>
      </c>
      <c r="E7" s="358">
        <f>SUM(C7:D7)</f>
        <v>116</v>
      </c>
      <c r="F7" s="349">
        <v>1</v>
      </c>
      <c r="G7" s="349">
        <v>0</v>
      </c>
      <c r="H7" s="349">
        <v>1</v>
      </c>
      <c r="I7" s="5">
        <v>69</v>
      </c>
      <c r="J7" s="349">
        <v>8</v>
      </c>
      <c r="K7" s="5">
        <v>12</v>
      </c>
      <c r="L7" s="349">
        <f>F7+H7+J7</f>
        <v>10</v>
      </c>
      <c r="M7" s="349">
        <f>G7+G8+I7+I8+K7+K8</f>
        <v>81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116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7" t="s">
        <v>8</v>
      </c>
      <c r="C9" s="349">
        <f t="shared" ref="C9" si="0">L9+T9+AB9</f>
        <v>33</v>
      </c>
      <c r="D9" s="349">
        <f t="shared" ref="D9" si="1">M9+U9+AC9</f>
        <v>92</v>
      </c>
      <c r="E9" s="358">
        <f t="shared" ref="E9" si="2">SUM(C9:D9)</f>
        <v>125</v>
      </c>
      <c r="F9" s="349">
        <v>2</v>
      </c>
      <c r="G9" s="5">
        <v>1</v>
      </c>
      <c r="H9" s="349">
        <v>10</v>
      </c>
      <c r="I9" s="5">
        <v>85</v>
      </c>
      <c r="J9" s="349">
        <v>5</v>
      </c>
      <c r="K9" s="5">
        <v>4</v>
      </c>
      <c r="L9" s="349">
        <f t="shared" ref="L9" si="3">F9+H9+J9</f>
        <v>17</v>
      </c>
      <c r="M9" s="349">
        <f t="shared" ref="M9" si="4">G9+G10+I9+I10+K9+K10</f>
        <v>91</v>
      </c>
      <c r="N9" s="349">
        <v>0</v>
      </c>
      <c r="O9" s="349">
        <v>0</v>
      </c>
      <c r="P9" s="349">
        <v>8</v>
      </c>
      <c r="Q9" s="5">
        <v>1</v>
      </c>
      <c r="R9" s="349">
        <v>5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125</v>
      </c>
    </row>
    <row r="10" spans="1:30" ht="21" customHeight="1">
      <c r="A10" s="46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44</v>
      </c>
      <c r="E11" s="358">
        <f t="shared" ref="E11" si="12">SUM(C11:D11)</f>
        <v>77</v>
      </c>
      <c r="F11" s="349">
        <v>0</v>
      </c>
      <c r="G11" s="349">
        <v>0</v>
      </c>
      <c r="H11" s="349">
        <v>13</v>
      </c>
      <c r="I11" s="5">
        <v>41</v>
      </c>
      <c r="J11" s="349">
        <v>2</v>
      </c>
      <c r="K11" s="349">
        <v>1</v>
      </c>
      <c r="L11" s="349">
        <f t="shared" ref="L11" si="13">F11+H11+J11</f>
        <v>15</v>
      </c>
      <c r="M11" s="349">
        <f t="shared" ref="M11" si="14">G11+G12+I11+I12+K11+K12</f>
        <v>42</v>
      </c>
      <c r="N11" s="349">
        <v>0</v>
      </c>
      <c r="O11" s="349">
        <v>0</v>
      </c>
      <c r="P11" s="349">
        <v>6</v>
      </c>
      <c r="Q11" s="5">
        <v>1</v>
      </c>
      <c r="R11" s="349">
        <v>5</v>
      </c>
      <c r="S11" s="5">
        <v>1</v>
      </c>
      <c r="T11" s="349">
        <f t="shared" ref="T11" si="15">N11+N12+P11+P12+R11+R12</f>
        <v>11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77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112</v>
      </c>
      <c r="E13" s="358">
        <f t="shared" ref="E13" si="22">SUM(C13:D13)</f>
        <v>150</v>
      </c>
      <c r="F13" s="349">
        <v>1</v>
      </c>
      <c r="G13" s="5">
        <v>1</v>
      </c>
      <c r="H13" s="349">
        <v>7</v>
      </c>
      <c r="I13" s="5">
        <v>94</v>
      </c>
      <c r="J13" s="349">
        <v>10</v>
      </c>
      <c r="K13" s="5">
        <v>9</v>
      </c>
      <c r="L13" s="349">
        <f t="shared" ref="L13" si="23">F13+H13+J13</f>
        <v>18</v>
      </c>
      <c r="M13" s="349">
        <f t="shared" ref="M13" si="24">G13+G14+I13+I14+K13+K14</f>
        <v>106</v>
      </c>
      <c r="N13" s="349">
        <v>0</v>
      </c>
      <c r="O13" s="349">
        <v>0</v>
      </c>
      <c r="P13" s="349">
        <v>9</v>
      </c>
      <c r="Q13" s="5">
        <v>6</v>
      </c>
      <c r="R13" s="349">
        <v>6</v>
      </c>
      <c r="S13" s="349">
        <v>0</v>
      </c>
      <c r="T13" s="349">
        <f t="shared" ref="T13" si="25">N13+N14+P13+P14+R13+R14</f>
        <v>15</v>
      </c>
      <c r="U13" s="349">
        <f t="shared" ref="U13" si="26">O13+O14+Q13+Q14+S13+S14</f>
        <v>6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150</v>
      </c>
    </row>
    <row r="14" spans="1:30" ht="21" customHeight="1">
      <c r="A14" s="4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0</v>
      </c>
      <c r="E19" s="358">
        <f t="shared" ref="E19" si="52">SUM(C19:D19)</f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0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0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139</v>
      </c>
      <c r="D21" s="40">
        <f t="shared" ref="D21:AD21" si="60">SUM(D7:D20)</f>
        <v>373</v>
      </c>
      <c r="E21" s="40">
        <f t="shared" si="60"/>
        <v>512</v>
      </c>
      <c r="F21" s="40">
        <f t="shared" si="60"/>
        <v>4</v>
      </c>
      <c r="G21" s="40">
        <f t="shared" si="60"/>
        <v>24</v>
      </c>
      <c r="H21" s="40">
        <f t="shared" si="60"/>
        <v>31</v>
      </c>
      <c r="I21" s="40">
        <f t="shared" si="60"/>
        <v>312</v>
      </c>
      <c r="J21" s="40">
        <f t="shared" si="60"/>
        <v>25</v>
      </c>
      <c r="K21" s="40">
        <f t="shared" si="60"/>
        <v>28</v>
      </c>
      <c r="L21" s="40">
        <f t="shared" si="60"/>
        <v>60</v>
      </c>
      <c r="M21" s="40">
        <f t="shared" si="60"/>
        <v>364</v>
      </c>
      <c r="N21" s="40">
        <f t="shared" si="60"/>
        <v>0</v>
      </c>
      <c r="O21" s="40">
        <f t="shared" si="60"/>
        <v>0</v>
      </c>
      <c r="P21" s="40">
        <f t="shared" si="60"/>
        <v>34</v>
      </c>
      <c r="Q21" s="40">
        <f t="shared" si="60"/>
        <v>8</v>
      </c>
      <c r="R21" s="40">
        <f t="shared" si="60"/>
        <v>24</v>
      </c>
      <c r="S21" s="40">
        <f t="shared" si="60"/>
        <v>1</v>
      </c>
      <c r="T21" s="40">
        <f t="shared" si="60"/>
        <v>58</v>
      </c>
      <c r="U21" s="40">
        <f t="shared" si="60"/>
        <v>9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512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50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9">
    <mergeCell ref="G26:L26"/>
    <mergeCell ref="V26:AD26"/>
    <mergeCell ref="G27:L27"/>
    <mergeCell ref="V27:AD27"/>
    <mergeCell ref="Z19:Z20"/>
    <mergeCell ref="AA19:AA20"/>
    <mergeCell ref="AB19:AB20"/>
    <mergeCell ref="AC19:AC20"/>
    <mergeCell ref="AD19:AD20"/>
    <mergeCell ref="G19:G20"/>
    <mergeCell ref="K19:K20"/>
    <mergeCell ref="L19:L20"/>
    <mergeCell ref="M19:M20"/>
    <mergeCell ref="Q19:Q20"/>
    <mergeCell ref="R19:R20"/>
    <mergeCell ref="S19:S20"/>
    <mergeCell ref="H19:H20"/>
    <mergeCell ref="I19:I20"/>
    <mergeCell ref="J19:J20"/>
    <mergeCell ref="A19:A20"/>
    <mergeCell ref="C19:C20"/>
    <mergeCell ref="D19:D20"/>
    <mergeCell ref="E19:E20"/>
    <mergeCell ref="F19:F20"/>
    <mergeCell ref="C24:AD24"/>
    <mergeCell ref="AC17:AC18"/>
    <mergeCell ref="AD17:AD18"/>
    <mergeCell ref="S17:S18"/>
    <mergeCell ref="T17:T18"/>
    <mergeCell ref="U17:U18"/>
    <mergeCell ref="V17:V18"/>
    <mergeCell ref="W17:W18"/>
    <mergeCell ref="X17:X18"/>
    <mergeCell ref="A21:B21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G17:G18"/>
    <mergeCell ref="H17:H18"/>
    <mergeCell ref="I17:I18"/>
    <mergeCell ref="J17:J18"/>
    <mergeCell ref="L17:L18"/>
    <mergeCell ref="Y17:Y18"/>
    <mergeCell ref="Z17:Z18"/>
    <mergeCell ref="AA17:AA18"/>
    <mergeCell ref="AB17:AB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84</v>
      </c>
      <c r="E7" s="358">
        <f>SUM(C7:D7)</f>
        <v>119</v>
      </c>
      <c r="F7" s="349">
        <v>1</v>
      </c>
      <c r="G7" s="349">
        <v>0</v>
      </c>
      <c r="H7" s="349">
        <v>1</v>
      </c>
      <c r="I7" s="5">
        <v>69</v>
      </c>
      <c r="J7" s="349">
        <v>8</v>
      </c>
      <c r="K7" s="5">
        <v>15</v>
      </c>
      <c r="L7" s="349">
        <f>F7+H7+J7</f>
        <v>10</v>
      </c>
      <c r="M7" s="349">
        <f>G7+G8+I7+I8+K7+K8</f>
        <v>84</v>
      </c>
      <c r="N7" s="349">
        <v>0</v>
      </c>
      <c r="O7" s="349">
        <v>0</v>
      </c>
      <c r="P7" s="349">
        <v>11</v>
      </c>
      <c r="Q7" s="349">
        <v>0</v>
      </c>
      <c r="R7" s="349">
        <v>8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119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7" t="s">
        <v>8</v>
      </c>
      <c r="C9" s="349">
        <f t="shared" ref="C9" si="0">L9+T9+AB9</f>
        <v>33</v>
      </c>
      <c r="D9" s="349">
        <f t="shared" ref="D9" si="1">M9+U9+AC9</f>
        <v>95</v>
      </c>
      <c r="E9" s="358">
        <f t="shared" ref="E9" si="2">SUM(C9:D9)</f>
        <v>128</v>
      </c>
      <c r="F9" s="349">
        <v>2</v>
      </c>
      <c r="G9" s="5">
        <v>1</v>
      </c>
      <c r="H9" s="349">
        <v>10</v>
      </c>
      <c r="I9" s="5">
        <v>84</v>
      </c>
      <c r="J9" s="349">
        <v>5</v>
      </c>
      <c r="K9" s="5">
        <v>8</v>
      </c>
      <c r="L9" s="349">
        <f t="shared" ref="L9" si="3">F9+H9+J9</f>
        <v>17</v>
      </c>
      <c r="M9" s="349">
        <f t="shared" ref="M9" si="4">G9+G10+I9+I10+K9+K10</f>
        <v>94</v>
      </c>
      <c r="N9" s="349">
        <v>0</v>
      </c>
      <c r="O9" s="349">
        <v>0</v>
      </c>
      <c r="P9" s="349">
        <v>8</v>
      </c>
      <c r="Q9" s="5">
        <v>1</v>
      </c>
      <c r="R9" s="349">
        <v>5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1</v>
      </c>
      <c r="Y9" s="349">
        <v>0</v>
      </c>
      <c r="Z9" s="349">
        <v>2</v>
      </c>
      <c r="AA9" s="349">
        <v>0</v>
      </c>
      <c r="AB9" s="349">
        <f t="shared" ref="AB9" si="7">V9+V10+X9+X10+Z9+Z10</f>
        <v>3</v>
      </c>
      <c r="AC9" s="349">
        <f t="shared" ref="AC9" si="8">W9+W10+Y9+Y10+AA9+AA10</f>
        <v>0</v>
      </c>
      <c r="AD9" s="350">
        <f t="shared" ref="AD9" si="9">E9</f>
        <v>128</v>
      </c>
    </row>
    <row r="10" spans="1:30" ht="21" customHeight="1">
      <c r="A10" s="46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45</v>
      </c>
      <c r="E11" s="358">
        <f t="shared" ref="E11" si="12">SUM(C11:D11)</f>
        <v>78</v>
      </c>
      <c r="F11" s="349">
        <v>0</v>
      </c>
      <c r="G11" s="349">
        <v>0</v>
      </c>
      <c r="H11" s="349">
        <v>11</v>
      </c>
      <c r="I11" s="5">
        <v>41</v>
      </c>
      <c r="J11" s="349">
        <v>2</v>
      </c>
      <c r="K11" s="349">
        <v>2</v>
      </c>
      <c r="L11" s="349">
        <f t="shared" ref="L11" si="13">F11+H11+J11</f>
        <v>13</v>
      </c>
      <c r="M11" s="349">
        <f t="shared" ref="M11" si="14">G11+G12+I11+I12+K11+K12</f>
        <v>43</v>
      </c>
      <c r="N11" s="349">
        <v>0</v>
      </c>
      <c r="O11" s="349">
        <v>0</v>
      </c>
      <c r="P11" s="349">
        <v>8</v>
      </c>
      <c r="Q11" s="5">
        <v>1</v>
      </c>
      <c r="R11" s="349">
        <v>5</v>
      </c>
      <c r="S11" s="5">
        <v>1</v>
      </c>
      <c r="T11" s="349">
        <f t="shared" ref="T11" si="15">N11+N12+P11+P12+R11+R12</f>
        <v>13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5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7</v>
      </c>
      <c r="AC11" s="349">
        <f t="shared" ref="AC11" si="18">W11+W12+Y11+Y12+AA11+AA12</f>
        <v>0</v>
      </c>
      <c r="AD11" s="350">
        <f t="shared" ref="AD11" si="19">E11</f>
        <v>78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118</v>
      </c>
      <c r="E13" s="358">
        <f t="shared" ref="E13" si="22">SUM(C13:D13)</f>
        <v>156</v>
      </c>
      <c r="F13" s="349">
        <v>1</v>
      </c>
      <c r="G13" s="5">
        <v>1</v>
      </c>
      <c r="H13" s="349">
        <v>7</v>
      </c>
      <c r="I13" s="5">
        <v>95</v>
      </c>
      <c r="J13" s="349">
        <v>10</v>
      </c>
      <c r="K13" s="5">
        <v>14</v>
      </c>
      <c r="L13" s="349">
        <f t="shared" ref="L13" si="23">F13+H13+J13</f>
        <v>18</v>
      </c>
      <c r="M13" s="349">
        <f t="shared" ref="M13" si="24">G13+G14+I13+I14+K13+K14</f>
        <v>112</v>
      </c>
      <c r="N13" s="349">
        <v>0</v>
      </c>
      <c r="O13" s="349">
        <v>0</v>
      </c>
      <c r="P13" s="349">
        <v>9</v>
      </c>
      <c r="Q13" s="5">
        <v>6</v>
      </c>
      <c r="R13" s="349">
        <v>6</v>
      </c>
      <c r="S13" s="349">
        <v>0</v>
      </c>
      <c r="T13" s="349">
        <f t="shared" ref="T13" si="25">N13+N14+P13+P14+R13+R14</f>
        <v>15</v>
      </c>
      <c r="U13" s="349">
        <f t="shared" ref="U13" si="26">O13+O14+Q13+Q14+S13+S14</f>
        <v>6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156</v>
      </c>
    </row>
    <row r="14" spans="1:30" ht="21" customHeight="1">
      <c r="A14" s="4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2</v>
      </c>
      <c r="E17" s="358">
        <f t="shared" ref="E17" si="42">SUM(C17:D17)</f>
        <v>2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2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2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2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1</v>
      </c>
      <c r="E19" s="358">
        <f t="shared" ref="E19" si="52">SUM(C19:D19)</f>
        <v>1</v>
      </c>
      <c r="F19" s="358">
        <v>0</v>
      </c>
      <c r="G19" s="358">
        <v>0</v>
      </c>
      <c r="H19" s="358">
        <v>0</v>
      </c>
      <c r="I19" s="5">
        <v>1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1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1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139</v>
      </c>
      <c r="D21" s="40">
        <f t="shared" ref="D21:AD21" si="60">SUM(D7:D20)</f>
        <v>387</v>
      </c>
      <c r="E21" s="40">
        <f t="shared" si="60"/>
        <v>526</v>
      </c>
      <c r="F21" s="40">
        <f t="shared" si="60"/>
        <v>4</v>
      </c>
      <c r="G21" s="40">
        <f t="shared" si="60"/>
        <v>24</v>
      </c>
      <c r="H21" s="40">
        <f t="shared" si="60"/>
        <v>29</v>
      </c>
      <c r="I21" s="40">
        <f t="shared" si="60"/>
        <v>313</v>
      </c>
      <c r="J21" s="40">
        <f t="shared" si="60"/>
        <v>25</v>
      </c>
      <c r="K21" s="40">
        <f t="shared" si="60"/>
        <v>41</v>
      </c>
      <c r="L21" s="40">
        <f t="shared" si="60"/>
        <v>58</v>
      </c>
      <c r="M21" s="40">
        <f t="shared" si="60"/>
        <v>378</v>
      </c>
      <c r="N21" s="40">
        <f t="shared" si="60"/>
        <v>0</v>
      </c>
      <c r="O21" s="40">
        <f t="shared" si="60"/>
        <v>0</v>
      </c>
      <c r="P21" s="40">
        <f t="shared" si="60"/>
        <v>36</v>
      </c>
      <c r="Q21" s="40">
        <f t="shared" si="60"/>
        <v>8</v>
      </c>
      <c r="R21" s="40">
        <f t="shared" si="60"/>
        <v>24</v>
      </c>
      <c r="S21" s="40">
        <f t="shared" si="60"/>
        <v>1</v>
      </c>
      <c r="T21" s="40">
        <f t="shared" si="60"/>
        <v>60</v>
      </c>
      <c r="U21" s="40">
        <f t="shared" si="60"/>
        <v>9</v>
      </c>
      <c r="V21" s="40">
        <f t="shared" si="60"/>
        <v>0</v>
      </c>
      <c r="W21" s="40">
        <f t="shared" si="60"/>
        <v>0</v>
      </c>
      <c r="X21" s="40">
        <f t="shared" si="60"/>
        <v>10</v>
      </c>
      <c r="Y21" s="40">
        <f t="shared" si="60"/>
        <v>0</v>
      </c>
      <c r="Z21" s="40">
        <f t="shared" si="60"/>
        <v>11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526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51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J17:J18"/>
    <mergeCell ref="L17:L18"/>
    <mergeCell ref="Y17:Y18"/>
    <mergeCell ref="Z17:Z18"/>
    <mergeCell ref="AA17:AA18"/>
    <mergeCell ref="AB17:AB18"/>
    <mergeCell ref="A19:A20"/>
    <mergeCell ref="C19:C20"/>
    <mergeCell ref="D19:D20"/>
    <mergeCell ref="E19:E20"/>
    <mergeCell ref="F19:F20"/>
    <mergeCell ref="C24:AD24"/>
    <mergeCell ref="AC17:AC18"/>
    <mergeCell ref="AD17:AD18"/>
    <mergeCell ref="S17:S18"/>
    <mergeCell ref="T17:T18"/>
    <mergeCell ref="U17:U18"/>
    <mergeCell ref="V17:V18"/>
    <mergeCell ref="W17:W18"/>
    <mergeCell ref="X17:X18"/>
    <mergeCell ref="A21:B21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G26:L26"/>
    <mergeCell ref="V26:AD26"/>
    <mergeCell ref="G27:L27"/>
    <mergeCell ref="V27:AD27"/>
    <mergeCell ref="Z19:Z20"/>
    <mergeCell ref="AA19:AA20"/>
    <mergeCell ref="AB19:AB20"/>
    <mergeCell ref="AC19:AC20"/>
    <mergeCell ref="AD19:AD20"/>
    <mergeCell ref="G19:G20"/>
    <mergeCell ref="K19:K20"/>
    <mergeCell ref="L19:L20"/>
    <mergeCell ref="M19:M20"/>
    <mergeCell ref="Q19:Q20"/>
    <mergeCell ref="R19:R20"/>
    <mergeCell ref="S19:S20"/>
    <mergeCell ref="H19:H20"/>
    <mergeCell ref="J19:J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84</v>
      </c>
      <c r="E7" s="358">
        <f>SUM(C7:D7)</f>
        <v>118</v>
      </c>
      <c r="F7" s="349">
        <v>1</v>
      </c>
      <c r="G7" s="349">
        <v>0</v>
      </c>
      <c r="H7" s="349">
        <v>3</v>
      </c>
      <c r="I7" s="5">
        <v>69</v>
      </c>
      <c r="J7" s="349">
        <v>6</v>
      </c>
      <c r="K7" s="5">
        <v>15</v>
      </c>
      <c r="L7" s="349">
        <f>F7+H7+J7</f>
        <v>10</v>
      </c>
      <c r="M7" s="349">
        <f>G7+G8+I7+I8+K7+K8</f>
        <v>84</v>
      </c>
      <c r="N7" s="349">
        <v>0</v>
      </c>
      <c r="O7" s="349">
        <v>0</v>
      </c>
      <c r="P7" s="349">
        <v>10</v>
      </c>
      <c r="Q7" s="349">
        <v>0</v>
      </c>
      <c r="R7" s="349">
        <v>8</v>
      </c>
      <c r="S7" s="349">
        <v>0</v>
      </c>
      <c r="T7" s="349">
        <f>N7+N8+P7+P8+R7+R8</f>
        <v>18</v>
      </c>
      <c r="U7" s="349">
        <f>O7+O8+Q7+Q8+S7+S8</f>
        <v>0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118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7" t="s">
        <v>8</v>
      </c>
      <c r="C9" s="349">
        <f t="shared" ref="C9" si="0">L9+T9+AB9</f>
        <v>32</v>
      </c>
      <c r="D9" s="349">
        <f t="shared" ref="D9" si="1">M9+U9+AC9</f>
        <v>95</v>
      </c>
      <c r="E9" s="358">
        <f t="shared" ref="E9" si="2">SUM(C9:D9)</f>
        <v>127</v>
      </c>
      <c r="F9" s="349">
        <v>2</v>
      </c>
      <c r="G9" s="5">
        <v>1</v>
      </c>
      <c r="H9" s="349">
        <v>9</v>
      </c>
      <c r="I9" s="5">
        <v>83</v>
      </c>
      <c r="J9" s="349">
        <v>4</v>
      </c>
      <c r="K9" s="5">
        <v>8</v>
      </c>
      <c r="L9" s="349">
        <f t="shared" ref="L9" si="3">F9+H9+J9</f>
        <v>15</v>
      </c>
      <c r="M9" s="349">
        <f t="shared" ref="M9" si="4">G9+G10+I9+I10+K9+K10</f>
        <v>93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" si="5">N9+N10+P9+P10+R9+R10</f>
        <v>15</v>
      </c>
      <c r="U9" s="349">
        <f t="shared" ref="U9" si="6">O9+O10+Q9+Q10+S9+S10</f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" si="7">V9+V10+X9+X10+Z9+Z10</f>
        <v>2</v>
      </c>
      <c r="AC9" s="349">
        <f t="shared" ref="AC9" si="8">W9+W10+Y9+Y10+AA9+AA10</f>
        <v>0</v>
      </c>
      <c r="AD9" s="350">
        <f t="shared" ref="AD9" si="9">E9</f>
        <v>127</v>
      </c>
    </row>
    <row r="10" spans="1:30" ht="21" customHeight="1">
      <c r="A10" s="46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31</v>
      </c>
      <c r="D11" s="349">
        <f t="shared" ref="D11" si="11">M11+U11+AC11</f>
        <v>45</v>
      </c>
      <c r="E11" s="358">
        <f t="shared" ref="E11" si="12">SUM(C11:D11)</f>
        <v>76</v>
      </c>
      <c r="F11" s="349">
        <v>0</v>
      </c>
      <c r="G11" s="349">
        <v>0</v>
      </c>
      <c r="H11" s="349">
        <v>11</v>
      </c>
      <c r="I11" s="5">
        <v>41</v>
      </c>
      <c r="J11" s="349">
        <v>1</v>
      </c>
      <c r="K11" s="349">
        <v>2</v>
      </c>
      <c r="L11" s="349">
        <f t="shared" ref="L11" si="13">F11+H11+J11</f>
        <v>12</v>
      </c>
      <c r="M11" s="349">
        <f t="shared" ref="M11" si="14">G11+G12+I11+I12+K11+K12</f>
        <v>43</v>
      </c>
      <c r="N11" s="349">
        <v>0</v>
      </c>
      <c r="O11" s="349">
        <v>0</v>
      </c>
      <c r="P11" s="349">
        <v>8</v>
      </c>
      <c r="Q11" s="5">
        <v>1</v>
      </c>
      <c r="R11" s="349">
        <v>5</v>
      </c>
      <c r="S11" s="5">
        <v>1</v>
      </c>
      <c r="T11" s="349">
        <f t="shared" ref="T11" si="15">N11+N12+P11+P12+R11+R12</f>
        <v>13</v>
      </c>
      <c r="U11" s="349">
        <f t="shared" ref="U11" si="16">O11+O12+Q11+Q12+S11+S12</f>
        <v>2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" si="17">V11+V12+X11+X12+Z11+Z12</f>
        <v>6</v>
      </c>
      <c r="AC11" s="349">
        <f t="shared" ref="AC11" si="18">W11+W12+Y11+Y12+AA11+AA12</f>
        <v>0</v>
      </c>
      <c r="AD11" s="350">
        <f t="shared" ref="AD11" si="19">E11</f>
        <v>76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38</v>
      </c>
      <c r="D13" s="349">
        <f t="shared" ref="D13" si="21">M13+U13+AC13</f>
        <v>118</v>
      </c>
      <c r="E13" s="358">
        <f t="shared" ref="E13" si="22">SUM(C13:D13)</f>
        <v>156</v>
      </c>
      <c r="F13" s="349">
        <v>1</v>
      </c>
      <c r="G13" s="5">
        <v>1</v>
      </c>
      <c r="H13" s="349">
        <v>9</v>
      </c>
      <c r="I13" s="5">
        <v>95</v>
      </c>
      <c r="J13" s="349">
        <v>8</v>
      </c>
      <c r="K13" s="5">
        <v>14</v>
      </c>
      <c r="L13" s="349">
        <f t="shared" ref="L13" si="23">F13+H13+J13</f>
        <v>18</v>
      </c>
      <c r="M13" s="349">
        <f t="shared" ref="M13" si="24">G13+G14+I13+I14+K13+K14</f>
        <v>112</v>
      </c>
      <c r="N13" s="349">
        <v>0</v>
      </c>
      <c r="O13" s="349">
        <v>0</v>
      </c>
      <c r="P13" s="349">
        <v>7</v>
      </c>
      <c r="Q13" s="5">
        <v>6</v>
      </c>
      <c r="R13" s="349">
        <v>8</v>
      </c>
      <c r="S13" s="349">
        <v>0</v>
      </c>
      <c r="T13" s="349">
        <f t="shared" ref="T13" si="25">N13+N14+P13+P14+R13+R14</f>
        <v>15</v>
      </c>
      <c r="U13" s="349">
        <f t="shared" ref="U13" si="26">O13+O14+Q13+Q14+S13+S14</f>
        <v>6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" si="27">V13+V14+X13+X14+Z13+Z14</f>
        <v>5</v>
      </c>
      <c r="AC13" s="349">
        <f t="shared" ref="AC13" si="28">W13+W14+Y13+Y14+AA13+AA14</f>
        <v>0</v>
      </c>
      <c r="AD13" s="350">
        <f t="shared" ref="AD13" si="29">E13</f>
        <v>156</v>
      </c>
    </row>
    <row r="14" spans="1:30" ht="21" customHeight="1">
      <c r="A14" s="4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41</v>
      </c>
      <c r="E15" s="358">
        <f t="shared" ref="E15" si="32">SUM(C15:D15)</f>
        <v>41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41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18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0</v>
      </c>
      <c r="E17" s="358">
        <f t="shared" ref="E17" si="42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1</v>
      </c>
      <c r="E19" s="358">
        <f t="shared" ref="E19" si="52">SUM(C19:D19)</f>
        <v>1</v>
      </c>
      <c r="F19" s="358">
        <v>0</v>
      </c>
      <c r="G19" s="358">
        <v>0</v>
      </c>
      <c r="H19" s="358">
        <v>0</v>
      </c>
      <c r="I19" s="5">
        <v>1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1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1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60">SUM(D7:D20)</f>
        <v>384</v>
      </c>
      <c r="E21" s="40">
        <f t="shared" si="60"/>
        <v>519</v>
      </c>
      <c r="F21" s="40">
        <f t="shared" si="60"/>
        <v>4</v>
      </c>
      <c r="G21" s="40">
        <f t="shared" si="60"/>
        <v>23</v>
      </c>
      <c r="H21" s="40">
        <f t="shared" si="60"/>
        <v>32</v>
      </c>
      <c r="I21" s="40">
        <f t="shared" si="60"/>
        <v>312</v>
      </c>
      <c r="J21" s="40">
        <f t="shared" si="60"/>
        <v>19</v>
      </c>
      <c r="K21" s="40">
        <f t="shared" si="60"/>
        <v>39</v>
      </c>
      <c r="L21" s="40">
        <f t="shared" si="60"/>
        <v>55</v>
      </c>
      <c r="M21" s="40">
        <f t="shared" si="60"/>
        <v>374</v>
      </c>
      <c r="N21" s="40">
        <f t="shared" si="60"/>
        <v>0</v>
      </c>
      <c r="O21" s="40">
        <f t="shared" si="60"/>
        <v>0</v>
      </c>
      <c r="P21" s="40">
        <f t="shared" si="60"/>
        <v>34</v>
      </c>
      <c r="Q21" s="40">
        <f t="shared" si="60"/>
        <v>9</v>
      </c>
      <c r="R21" s="40">
        <f t="shared" si="60"/>
        <v>27</v>
      </c>
      <c r="S21" s="40">
        <f t="shared" si="60"/>
        <v>1</v>
      </c>
      <c r="T21" s="40">
        <f t="shared" si="60"/>
        <v>61</v>
      </c>
      <c r="U21" s="40">
        <f t="shared" si="60"/>
        <v>10</v>
      </c>
      <c r="V21" s="40">
        <f t="shared" si="60"/>
        <v>0</v>
      </c>
      <c r="W21" s="40">
        <f t="shared" si="60"/>
        <v>0</v>
      </c>
      <c r="X21" s="40">
        <f t="shared" si="60"/>
        <v>7</v>
      </c>
      <c r="Y21" s="40">
        <f t="shared" si="60"/>
        <v>0</v>
      </c>
      <c r="Z21" s="40">
        <f t="shared" si="60"/>
        <v>12</v>
      </c>
      <c r="AA21" s="40">
        <f t="shared" si="60"/>
        <v>0</v>
      </c>
      <c r="AB21" s="40">
        <f t="shared" si="60"/>
        <v>19</v>
      </c>
      <c r="AC21" s="40">
        <f t="shared" si="60"/>
        <v>0</v>
      </c>
      <c r="AD21" s="40">
        <f t="shared" si="60"/>
        <v>519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52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84</v>
      </c>
      <c r="E7" s="358">
        <f>SUM(C7:D7)</f>
        <v>118</v>
      </c>
      <c r="F7" s="349">
        <v>1</v>
      </c>
      <c r="G7" s="349">
        <v>0</v>
      </c>
      <c r="H7" s="349">
        <v>4</v>
      </c>
      <c r="I7" s="5">
        <v>69</v>
      </c>
      <c r="J7" s="349">
        <v>4</v>
      </c>
      <c r="K7" s="5">
        <v>15</v>
      </c>
      <c r="L7" s="349">
        <f>F7+H7+J7</f>
        <v>9</v>
      </c>
      <c r="M7" s="349">
        <f>G7+G8+I7+I8+K7+K8</f>
        <v>84</v>
      </c>
      <c r="N7" s="349">
        <v>0</v>
      </c>
      <c r="O7" s="349">
        <v>0</v>
      </c>
      <c r="P7" s="349">
        <v>8</v>
      </c>
      <c r="Q7" s="349">
        <v>0</v>
      </c>
      <c r="R7" s="349">
        <v>11</v>
      </c>
      <c r="S7" s="349">
        <v>0</v>
      </c>
      <c r="T7" s="349">
        <f>N7+N8+P7+P8+R7+R8</f>
        <v>19</v>
      </c>
      <c r="U7" s="349">
        <f>O7+O8+Q7+Q8+S7+S8</f>
        <v>0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118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51" t="s">
        <v>8</v>
      </c>
      <c r="C9" s="349">
        <f t="shared" ref="C9:D9" si="0">L9+T9+AB9</f>
        <v>32</v>
      </c>
      <c r="D9" s="349">
        <f t="shared" si="0"/>
        <v>95</v>
      </c>
      <c r="E9" s="358">
        <f t="shared" ref="E9" si="1">SUM(C9:D9)</f>
        <v>127</v>
      </c>
      <c r="F9" s="349">
        <v>2</v>
      </c>
      <c r="G9" s="5">
        <v>1</v>
      </c>
      <c r="H9" s="349">
        <v>9</v>
      </c>
      <c r="I9" s="5">
        <v>83</v>
      </c>
      <c r="J9" s="349">
        <v>4</v>
      </c>
      <c r="K9" s="5">
        <v>8</v>
      </c>
      <c r="L9" s="349">
        <f t="shared" ref="L9" si="2">F9+H9+J9</f>
        <v>15</v>
      </c>
      <c r="M9" s="349">
        <f t="shared" ref="M9" si="3">G9+G10+I9+I10+K9+K10</f>
        <v>93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4">N9+N10+P9+P10+R9+R10</f>
        <v>15</v>
      </c>
      <c r="U9" s="349">
        <f t="shared" si="4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5">V9+V10+X9+X10+Z9+Z10</f>
        <v>2</v>
      </c>
      <c r="AC9" s="349">
        <f t="shared" si="5"/>
        <v>0</v>
      </c>
      <c r="AD9" s="350">
        <f t="shared" ref="AD9" si="6">E9</f>
        <v>127</v>
      </c>
    </row>
    <row r="10" spans="1:30" ht="21" customHeight="1">
      <c r="A10" s="50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7">L11+T11+AB11</f>
        <v>31</v>
      </c>
      <c r="D11" s="349">
        <f t="shared" si="7"/>
        <v>45</v>
      </c>
      <c r="E11" s="358">
        <f t="shared" ref="E11" si="8">SUM(C11:D11)</f>
        <v>76</v>
      </c>
      <c r="F11" s="349">
        <v>0</v>
      </c>
      <c r="G11" s="349">
        <v>0</v>
      </c>
      <c r="H11" s="349">
        <v>11</v>
      </c>
      <c r="I11" s="5">
        <v>41</v>
      </c>
      <c r="J11" s="349">
        <v>1</v>
      </c>
      <c r="K11" s="349">
        <v>2</v>
      </c>
      <c r="L11" s="349">
        <f t="shared" ref="L11" si="9">F11+H11+J11</f>
        <v>12</v>
      </c>
      <c r="M11" s="349">
        <f t="shared" ref="M11" si="10">G11+G12+I11+I12+K11+K12</f>
        <v>43</v>
      </c>
      <c r="N11" s="349">
        <v>0</v>
      </c>
      <c r="O11" s="349">
        <v>0</v>
      </c>
      <c r="P11" s="349">
        <v>8</v>
      </c>
      <c r="Q11" s="5">
        <v>1</v>
      </c>
      <c r="R11" s="349">
        <v>5</v>
      </c>
      <c r="S11" s="5">
        <v>1</v>
      </c>
      <c r="T11" s="349">
        <f t="shared" ref="T11:U11" si="11">N11+N12+P11+P12+R11+R12</f>
        <v>13</v>
      </c>
      <c r="U11" s="349">
        <f t="shared" si="11"/>
        <v>2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2">V11+V12+X11+X12+Z11+Z12</f>
        <v>6</v>
      </c>
      <c r="AC11" s="349">
        <f t="shared" si="12"/>
        <v>0</v>
      </c>
      <c r="AD11" s="350">
        <f t="shared" ref="AD11" si="13">E11</f>
        <v>76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4">L13+T13+AB13</f>
        <v>38</v>
      </c>
      <c r="D13" s="349">
        <f t="shared" si="14"/>
        <v>117</v>
      </c>
      <c r="E13" s="358">
        <f t="shared" ref="E13" si="15">SUM(C13:D13)</f>
        <v>155</v>
      </c>
      <c r="F13" s="349">
        <v>1</v>
      </c>
      <c r="G13" s="5">
        <v>1</v>
      </c>
      <c r="H13" s="349">
        <v>9</v>
      </c>
      <c r="I13" s="5">
        <v>94</v>
      </c>
      <c r="J13" s="349">
        <v>8</v>
      </c>
      <c r="K13" s="5">
        <v>14</v>
      </c>
      <c r="L13" s="349">
        <f t="shared" ref="L13" si="16">F13+H13+J13</f>
        <v>18</v>
      </c>
      <c r="M13" s="349">
        <f t="shared" ref="M13" si="17">G13+G14+I13+I14+K13+K14</f>
        <v>111</v>
      </c>
      <c r="N13" s="349">
        <v>0</v>
      </c>
      <c r="O13" s="349">
        <v>0</v>
      </c>
      <c r="P13" s="349">
        <v>7</v>
      </c>
      <c r="Q13" s="5">
        <v>6</v>
      </c>
      <c r="R13" s="349">
        <v>8</v>
      </c>
      <c r="S13" s="349">
        <v>0</v>
      </c>
      <c r="T13" s="349">
        <f t="shared" ref="T13:U13" si="18">N13+N14+P13+P14+R13+R14</f>
        <v>15</v>
      </c>
      <c r="U13" s="349">
        <f t="shared" si="18"/>
        <v>6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9">V13+V14+X13+X14+Z13+Z14</f>
        <v>5</v>
      </c>
      <c r="AC13" s="349">
        <f t="shared" si="19"/>
        <v>0</v>
      </c>
      <c r="AD13" s="350">
        <f t="shared" ref="AD13" si="20">E13</f>
        <v>155</v>
      </c>
    </row>
    <row r="14" spans="1:30" ht="21" customHeight="1">
      <c r="A14" s="50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1">L15+T15+AB15</f>
        <v>0</v>
      </c>
      <c r="D15" s="349">
        <f t="shared" si="21"/>
        <v>41</v>
      </c>
      <c r="E15" s="358">
        <f t="shared" ref="E15" si="22">SUM(C15:D15)</f>
        <v>41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23">F15+H15+J15</f>
        <v>0</v>
      </c>
      <c r="M15" s="349">
        <f t="shared" ref="M15" si="24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5">N15+N16+P15+P16+R15+R16</f>
        <v>0</v>
      </c>
      <c r="U15" s="349">
        <f t="shared" si="25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6">V15+V16+X15+X16+Z15+Z16</f>
        <v>0</v>
      </c>
      <c r="AC15" s="349">
        <f t="shared" si="26"/>
        <v>0</v>
      </c>
      <c r="AD15" s="350">
        <f t="shared" ref="AD15" si="27">E15</f>
        <v>41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18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8">L17+T17+AB17</f>
        <v>0</v>
      </c>
      <c r="D17" s="349">
        <f t="shared" si="28"/>
        <v>0</v>
      </c>
      <c r="E17" s="358">
        <f t="shared" ref="E17" si="29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30">F17+H17+J17</f>
        <v>0</v>
      </c>
      <c r="M17" s="349">
        <f t="shared" ref="M17" si="31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2">N17+N18+P17+P18+R17+R18</f>
        <v>0</v>
      </c>
      <c r="U17" s="349">
        <f t="shared" si="32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3">V17+V18+X17+X18+Z17+Z18</f>
        <v>0</v>
      </c>
      <c r="AC17" s="349">
        <f t="shared" si="33"/>
        <v>0</v>
      </c>
      <c r="AD17" s="350">
        <f t="shared" ref="AD17" si="34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5">L19+T19+AB19</f>
        <v>0</v>
      </c>
      <c r="D19" s="349">
        <f t="shared" si="35"/>
        <v>1</v>
      </c>
      <c r="E19" s="358">
        <f t="shared" ref="E19" si="36">SUM(C19:D19)</f>
        <v>1</v>
      </c>
      <c r="F19" s="358">
        <v>0</v>
      </c>
      <c r="G19" s="358">
        <v>0</v>
      </c>
      <c r="H19" s="358">
        <v>0</v>
      </c>
      <c r="I19" s="5">
        <v>1</v>
      </c>
      <c r="J19" s="358">
        <v>0</v>
      </c>
      <c r="K19" s="358">
        <v>0</v>
      </c>
      <c r="L19" s="349">
        <f t="shared" ref="L19" si="37">F19+H19+J19</f>
        <v>0</v>
      </c>
      <c r="M19" s="349">
        <f t="shared" ref="M19" si="38">G19+G20+I19+I20+K19+K20</f>
        <v>1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9">N19+N20+P19+P20+R19+R20</f>
        <v>0</v>
      </c>
      <c r="U19" s="349">
        <f t="shared" si="39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40">V19+V20+X19+X20+Z19+Z20</f>
        <v>0</v>
      </c>
      <c r="AC19" s="349">
        <f t="shared" si="40"/>
        <v>0</v>
      </c>
      <c r="AD19" s="350">
        <f t="shared" ref="AD19" si="41">E19</f>
        <v>1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2">SUM(D7:D20)</f>
        <v>383</v>
      </c>
      <c r="E21" s="40">
        <f t="shared" si="42"/>
        <v>518</v>
      </c>
      <c r="F21" s="40">
        <f t="shared" si="42"/>
        <v>4</v>
      </c>
      <c r="G21" s="40">
        <f t="shared" si="42"/>
        <v>23</v>
      </c>
      <c r="H21" s="40">
        <f t="shared" si="42"/>
        <v>33</v>
      </c>
      <c r="I21" s="40">
        <f t="shared" si="42"/>
        <v>311</v>
      </c>
      <c r="J21" s="40">
        <f t="shared" si="42"/>
        <v>17</v>
      </c>
      <c r="K21" s="40">
        <f t="shared" si="42"/>
        <v>39</v>
      </c>
      <c r="L21" s="40">
        <f t="shared" si="42"/>
        <v>54</v>
      </c>
      <c r="M21" s="40">
        <f t="shared" si="42"/>
        <v>373</v>
      </c>
      <c r="N21" s="40">
        <f t="shared" si="42"/>
        <v>0</v>
      </c>
      <c r="O21" s="40">
        <f t="shared" si="42"/>
        <v>0</v>
      </c>
      <c r="P21" s="40">
        <f t="shared" si="42"/>
        <v>32</v>
      </c>
      <c r="Q21" s="40">
        <f t="shared" si="42"/>
        <v>9</v>
      </c>
      <c r="R21" s="40">
        <f t="shared" si="42"/>
        <v>30</v>
      </c>
      <c r="S21" s="40">
        <f t="shared" si="42"/>
        <v>1</v>
      </c>
      <c r="T21" s="40">
        <f t="shared" si="42"/>
        <v>62</v>
      </c>
      <c r="U21" s="40">
        <f t="shared" si="42"/>
        <v>10</v>
      </c>
      <c r="V21" s="40">
        <f t="shared" si="42"/>
        <v>0</v>
      </c>
      <c r="W21" s="40">
        <f t="shared" si="42"/>
        <v>0</v>
      </c>
      <c r="X21" s="40">
        <f t="shared" si="42"/>
        <v>7</v>
      </c>
      <c r="Y21" s="40">
        <f t="shared" si="42"/>
        <v>0</v>
      </c>
      <c r="Z21" s="40">
        <f t="shared" si="42"/>
        <v>12</v>
      </c>
      <c r="AA21" s="40">
        <f t="shared" si="42"/>
        <v>0</v>
      </c>
      <c r="AB21" s="40">
        <f t="shared" si="42"/>
        <v>19</v>
      </c>
      <c r="AC21" s="40">
        <f t="shared" si="42"/>
        <v>0</v>
      </c>
      <c r="AD21" s="40">
        <f t="shared" si="42"/>
        <v>518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56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27"/>
  <sheetViews>
    <sheetView topLeftCell="A7" zoomScale="90" zoomScaleNormal="90" workbookViewId="0">
      <selection activeCell="V27" sqref="V27:AD27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95</v>
      </c>
      <c r="E7" s="358">
        <f>SUM(C7:D7)</f>
        <v>129</v>
      </c>
      <c r="F7" s="349">
        <v>1</v>
      </c>
      <c r="G7" s="349">
        <v>0</v>
      </c>
      <c r="H7" s="349">
        <v>3</v>
      </c>
      <c r="I7" s="5">
        <v>77</v>
      </c>
      <c r="J7" s="349">
        <v>3</v>
      </c>
      <c r="K7" s="5">
        <v>18</v>
      </c>
      <c r="L7" s="349">
        <f>F7+H7+J7</f>
        <v>7</v>
      </c>
      <c r="M7" s="349">
        <f>G7+G8+I7+I8+K7+K8</f>
        <v>95</v>
      </c>
      <c r="N7" s="349">
        <v>0</v>
      </c>
      <c r="O7" s="349">
        <v>0</v>
      </c>
      <c r="P7" s="349">
        <v>9</v>
      </c>
      <c r="Q7" s="349">
        <v>0</v>
      </c>
      <c r="R7" s="349">
        <v>12</v>
      </c>
      <c r="S7" s="349">
        <v>0</v>
      </c>
      <c r="T7" s="349">
        <f>N7+N8+P7+P8+R7+R8</f>
        <v>21</v>
      </c>
      <c r="U7" s="349">
        <f>O7+O8+Q7+Q8+S7+S8</f>
        <v>0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129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52" t="s">
        <v>8</v>
      </c>
      <c r="C9" s="349">
        <f t="shared" ref="C9:D9" si="0">L9+T9+AB9</f>
        <v>32</v>
      </c>
      <c r="D9" s="349">
        <f t="shared" si="0"/>
        <v>102</v>
      </c>
      <c r="E9" s="358">
        <f t="shared" ref="E9" si="1">SUM(C9:D9)</f>
        <v>134</v>
      </c>
      <c r="F9" s="349">
        <v>2</v>
      </c>
      <c r="G9" s="5">
        <v>1</v>
      </c>
      <c r="H9" s="349">
        <v>9</v>
      </c>
      <c r="I9" s="5">
        <v>90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100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134</v>
      </c>
    </row>
    <row r="10" spans="1:30" ht="21" customHeight="1">
      <c r="A10" s="53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51</v>
      </c>
      <c r="E11" s="358">
        <f t="shared" ref="E11" si="7">SUM(C11:D11)</f>
        <v>82</v>
      </c>
      <c r="F11" s="349">
        <v>0</v>
      </c>
      <c r="G11" s="349">
        <v>0</v>
      </c>
      <c r="H11" s="349">
        <v>11</v>
      </c>
      <c r="I11" s="5">
        <v>46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48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82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117</v>
      </c>
      <c r="E13" s="358">
        <f t="shared" ref="E13" si="14">SUM(C13:D13)</f>
        <v>155</v>
      </c>
      <c r="F13" s="349">
        <v>1</v>
      </c>
      <c r="G13" s="5">
        <v>1</v>
      </c>
      <c r="H13" s="349">
        <v>9</v>
      </c>
      <c r="I13" s="5">
        <v>94</v>
      </c>
      <c r="J13" s="349">
        <v>8</v>
      </c>
      <c r="K13" s="5">
        <v>14</v>
      </c>
      <c r="L13" s="349">
        <f t="shared" ref="L13" si="15">F13+H13+J13</f>
        <v>18</v>
      </c>
      <c r="M13" s="349">
        <f t="shared" ref="M13" si="16">G13+G14+I13+I14+K13+K14</f>
        <v>111</v>
      </c>
      <c r="N13" s="349">
        <v>0</v>
      </c>
      <c r="O13" s="349">
        <v>0</v>
      </c>
      <c r="P13" s="349">
        <v>7</v>
      </c>
      <c r="Q13" s="5">
        <v>6</v>
      </c>
      <c r="R13" s="349">
        <v>8</v>
      </c>
      <c r="S13" s="349">
        <v>0</v>
      </c>
      <c r="T13" s="349">
        <f t="shared" ref="T13:U13" si="17">N13+N14+P13+P14+R13+R14</f>
        <v>15</v>
      </c>
      <c r="U13" s="349">
        <f t="shared" si="17"/>
        <v>6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155</v>
      </c>
    </row>
    <row r="14" spans="1:30" ht="21" customHeight="1">
      <c r="A14" s="53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41</v>
      </c>
      <c r="E15" s="358">
        <f t="shared" ref="E15" si="21">SUM(C15:D15)</f>
        <v>41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41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18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1</v>
      </c>
      <c r="E19" s="358">
        <f t="shared" ref="E19" si="35">SUM(C19:D19)</f>
        <v>1</v>
      </c>
      <c r="F19" s="358">
        <v>0</v>
      </c>
      <c r="G19" s="358">
        <v>0</v>
      </c>
      <c r="H19" s="358">
        <v>0</v>
      </c>
      <c r="I19" s="5">
        <v>1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1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1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407</v>
      </c>
      <c r="E21" s="40">
        <f t="shared" si="41"/>
        <v>542</v>
      </c>
      <c r="F21" s="40">
        <f t="shared" si="41"/>
        <v>4</v>
      </c>
      <c r="G21" s="40">
        <f t="shared" si="41"/>
        <v>23</v>
      </c>
      <c r="H21" s="40">
        <f t="shared" si="41"/>
        <v>32</v>
      </c>
      <c r="I21" s="40">
        <f t="shared" si="41"/>
        <v>331</v>
      </c>
      <c r="J21" s="40">
        <f t="shared" si="41"/>
        <v>16</v>
      </c>
      <c r="K21" s="40">
        <f t="shared" si="41"/>
        <v>42</v>
      </c>
      <c r="L21" s="40">
        <f t="shared" si="41"/>
        <v>52</v>
      </c>
      <c r="M21" s="40">
        <f t="shared" si="41"/>
        <v>396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31</v>
      </c>
      <c r="S21" s="40">
        <f t="shared" si="41"/>
        <v>1</v>
      </c>
      <c r="T21" s="40">
        <f t="shared" si="41"/>
        <v>64</v>
      </c>
      <c r="U21" s="40">
        <f t="shared" si="41"/>
        <v>11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542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57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95</v>
      </c>
      <c r="E7" s="358">
        <f>SUM(C7:D7)</f>
        <v>129</v>
      </c>
      <c r="F7" s="349">
        <v>1</v>
      </c>
      <c r="G7" s="349">
        <v>0</v>
      </c>
      <c r="H7" s="349">
        <v>3</v>
      </c>
      <c r="I7" s="5">
        <v>77</v>
      </c>
      <c r="J7" s="349">
        <v>3</v>
      </c>
      <c r="K7" s="5">
        <v>18</v>
      </c>
      <c r="L7" s="349">
        <f>F7+H7+J7</f>
        <v>7</v>
      </c>
      <c r="M7" s="349">
        <f>G7+G8+I7+I8+K7+K8</f>
        <v>95</v>
      </c>
      <c r="N7" s="349">
        <v>0</v>
      </c>
      <c r="O7" s="349">
        <v>0</v>
      </c>
      <c r="P7" s="349">
        <v>9</v>
      </c>
      <c r="Q7" s="349">
        <v>0</v>
      </c>
      <c r="R7" s="349">
        <v>12</v>
      </c>
      <c r="S7" s="349">
        <v>0</v>
      </c>
      <c r="T7" s="349">
        <f>N7+N8+P7+P8+R7+R8</f>
        <v>21</v>
      </c>
      <c r="U7" s="349">
        <f>O7+O8+Q7+Q8+S7+S8</f>
        <v>0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129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54" t="s">
        <v>8</v>
      </c>
      <c r="C9" s="349">
        <f t="shared" ref="C9:D9" si="0">L9+T9+AB9</f>
        <v>32</v>
      </c>
      <c r="D9" s="349">
        <f t="shared" si="0"/>
        <v>101</v>
      </c>
      <c r="E9" s="358">
        <f t="shared" ref="E9" si="1">SUM(C9:D9)</f>
        <v>133</v>
      </c>
      <c r="F9" s="349">
        <v>2</v>
      </c>
      <c r="G9" s="5">
        <v>1</v>
      </c>
      <c r="H9" s="349">
        <v>9</v>
      </c>
      <c r="I9" s="5">
        <v>89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99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133</v>
      </c>
    </row>
    <row r="10" spans="1:30" ht="21" customHeight="1">
      <c r="A10" s="55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50</v>
      </c>
      <c r="E11" s="358">
        <f t="shared" ref="E11" si="7">SUM(C11:D11)</f>
        <v>81</v>
      </c>
      <c r="F11" s="349">
        <v>0</v>
      </c>
      <c r="G11" s="349">
        <v>0</v>
      </c>
      <c r="H11" s="349">
        <v>11</v>
      </c>
      <c r="I11" s="5">
        <v>45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47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81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117</v>
      </c>
      <c r="E13" s="358">
        <f t="shared" ref="E13" si="14">SUM(C13:D13)</f>
        <v>155</v>
      </c>
      <c r="F13" s="349">
        <v>1</v>
      </c>
      <c r="G13" s="5">
        <v>1</v>
      </c>
      <c r="H13" s="349">
        <v>9</v>
      </c>
      <c r="I13" s="5">
        <v>94</v>
      </c>
      <c r="J13" s="349">
        <v>8</v>
      </c>
      <c r="K13" s="5">
        <v>14</v>
      </c>
      <c r="L13" s="349">
        <f t="shared" ref="L13" si="15">F13+H13+J13</f>
        <v>18</v>
      </c>
      <c r="M13" s="349">
        <f t="shared" ref="M13" si="16">G13+G14+I13+I14+K13+K14</f>
        <v>111</v>
      </c>
      <c r="N13" s="349">
        <v>0</v>
      </c>
      <c r="O13" s="349">
        <v>0</v>
      </c>
      <c r="P13" s="349">
        <v>7</v>
      </c>
      <c r="Q13" s="5">
        <v>6</v>
      </c>
      <c r="R13" s="349">
        <v>8</v>
      </c>
      <c r="S13" s="349">
        <v>0</v>
      </c>
      <c r="T13" s="349">
        <f t="shared" ref="T13:U13" si="17">N13+N14+P13+P14+R13+R14</f>
        <v>15</v>
      </c>
      <c r="U13" s="349">
        <f t="shared" si="17"/>
        <v>6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155</v>
      </c>
    </row>
    <row r="14" spans="1:30" ht="21" customHeight="1">
      <c r="A14" s="55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41</v>
      </c>
      <c r="E15" s="358">
        <f t="shared" ref="E15" si="21">SUM(C15:D15)</f>
        <v>41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41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18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1</v>
      </c>
      <c r="E19" s="358">
        <f t="shared" ref="E19" si="35">SUM(C19:D19)</f>
        <v>1</v>
      </c>
      <c r="F19" s="358">
        <v>0</v>
      </c>
      <c r="G19" s="358">
        <v>0</v>
      </c>
      <c r="H19" s="358">
        <v>0</v>
      </c>
      <c r="I19" s="5">
        <v>1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1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1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405</v>
      </c>
      <c r="E21" s="40">
        <f t="shared" si="41"/>
        <v>540</v>
      </c>
      <c r="F21" s="40">
        <f t="shared" si="41"/>
        <v>4</v>
      </c>
      <c r="G21" s="40">
        <f t="shared" si="41"/>
        <v>23</v>
      </c>
      <c r="H21" s="40">
        <f t="shared" si="41"/>
        <v>32</v>
      </c>
      <c r="I21" s="40">
        <f t="shared" si="41"/>
        <v>329</v>
      </c>
      <c r="J21" s="40">
        <f t="shared" si="41"/>
        <v>16</v>
      </c>
      <c r="K21" s="40">
        <f t="shared" si="41"/>
        <v>42</v>
      </c>
      <c r="L21" s="40">
        <f t="shared" si="41"/>
        <v>52</v>
      </c>
      <c r="M21" s="40">
        <f t="shared" si="41"/>
        <v>394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31</v>
      </c>
      <c r="S21" s="40">
        <f t="shared" si="41"/>
        <v>1</v>
      </c>
      <c r="T21" s="40">
        <f t="shared" si="41"/>
        <v>64</v>
      </c>
      <c r="U21" s="40">
        <f t="shared" si="41"/>
        <v>11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540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58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27"/>
  <sheetViews>
    <sheetView zoomScaleNormal="100" workbookViewId="0">
      <selection activeCell="V27" sqref="V27:AD27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94</v>
      </c>
      <c r="E7" s="358">
        <f>SUM(C7:D7)</f>
        <v>128</v>
      </c>
      <c r="F7" s="349">
        <v>1</v>
      </c>
      <c r="G7" s="349">
        <v>0</v>
      </c>
      <c r="H7" s="349">
        <v>3</v>
      </c>
      <c r="I7" s="5">
        <v>77</v>
      </c>
      <c r="J7" s="349">
        <v>3</v>
      </c>
      <c r="K7" s="5">
        <v>16</v>
      </c>
      <c r="L7" s="349">
        <f>F7+H7+J7</f>
        <v>7</v>
      </c>
      <c r="M7" s="349">
        <f>G7+G8+I7+I8+K7+K8</f>
        <v>93</v>
      </c>
      <c r="N7" s="349">
        <v>0</v>
      </c>
      <c r="O7" s="349">
        <v>0</v>
      </c>
      <c r="P7" s="349">
        <v>9</v>
      </c>
      <c r="Q7" s="349">
        <v>0</v>
      </c>
      <c r="R7" s="349">
        <v>12</v>
      </c>
      <c r="S7" s="349">
        <v>1</v>
      </c>
      <c r="T7" s="349">
        <f>N7+N8+P7+P8+R7+R8</f>
        <v>21</v>
      </c>
      <c r="U7" s="349">
        <f>O7+O8+Q7+Q8+S7+S8</f>
        <v>1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128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57" t="s">
        <v>8</v>
      </c>
      <c r="C9" s="349">
        <f t="shared" ref="C9:D9" si="0">L9+T9+AB9</f>
        <v>32</v>
      </c>
      <c r="D9" s="349">
        <f t="shared" si="0"/>
        <v>101</v>
      </c>
      <c r="E9" s="358">
        <f t="shared" ref="E9" si="1">SUM(C9:D9)</f>
        <v>133</v>
      </c>
      <c r="F9" s="349">
        <v>2</v>
      </c>
      <c r="G9" s="5">
        <v>1</v>
      </c>
      <c r="H9" s="349">
        <v>9</v>
      </c>
      <c r="I9" s="5">
        <v>89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99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133</v>
      </c>
    </row>
    <row r="10" spans="1:30" ht="21" customHeight="1">
      <c r="A10" s="56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50</v>
      </c>
      <c r="E11" s="358">
        <f t="shared" ref="E11" si="7">SUM(C11:D11)</f>
        <v>81</v>
      </c>
      <c r="F11" s="349">
        <v>0</v>
      </c>
      <c r="G11" s="349">
        <v>0</v>
      </c>
      <c r="H11" s="349">
        <v>11</v>
      </c>
      <c r="I11" s="5">
        <v>45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47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81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116</v>
      </c>
      <c r="E13" s="358">
        <f t="shared" ref="E13" si="14">SUM(C13:D13)</f>
        <v>154</v>
      </c>
      <c r="F13" s="349">
        <v>1</v>
      </c>
      <c r="G13" s="5">
        <v>1</v>
      </c>
      <c r="H13" s="349">
        <v>9</v>
      </c>
      <c r="I13" s="5">
        <v>93</v>
      </c>
      <c r="J13" s="349">
        <v>8</v>
      </c>
      <c r="K13" s="5">
        <v>13</v>
      </c>
      <c r="L13" s="349">
        <f t="shared" ref="L13" si="15">F13+H13+J13</f>
        <v>18</v>
      </c>
      <c r="M13" s="349">
        <f t="shared" ref="M13" si="16">G13+G14+I13+I14+K13+K14</f>
        <v>109</v>
      </c>
      <c r="N13" s="349">
        <v>0</v>
      </c>
      <c r="O13" s="349">
        <v>0</v>
      </c>
      <c r="P13" s="349">
        <v>7</v>
      </c>
      <c r="Q13" s="5">
        <v>6</v>
      </c>
      <c r="R13" s="349">
        <v>8</v>
      </c>
      <c r="S13" s="349">
        <v>1</v>
      </c>
      <c r="T13" s="349">
        <f t="shared" ref="T13:U13" si="17">N13+N14+P13+P14+R13+R14</f>
        <v>15</v>
      </c>
      <c r="U13" s="349">
        <f t="shared" si="17"/>
        <v>7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154</v>
      </c>
    </row>
    <row r="14" spans="1:30" ht="21" customHeight="1">
      <c r="A14" s="5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1</v>
      </c>
      <c r="E19" s="358">
        <f t="shared" ref="E19" si="35">SUM(C19:D19)</f>
        <v>1</v>
      </c>
      <c r="F19" s="358">
        <v>0</v>
      </c>
      <c r="G19" s="358">
        <v>0</v>
      </c>
      <c r="H19" s="358">
        <v>0</v>
      </c>
      <c r="I19" s="5">
        <v>1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1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1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404</v>
      </c>
      <c r="E21" s="40">
        <f t="shared" si="41"/>
        <v>539</v>
      </c>
      <c r="F21" s="40">
        <f t="shared" si="41"/>
        <v>4</v>
      </c>
      <c r="G21" s="40">
        <f t="shared" si="41"/>
        <v>24</v>
      </c>
      <c r="H21" s="40">
        <f t="shared" si="41"/>
        <v>32</v>
      </c>
      <c r="I21" s="40">
        <f t="shared" si="41"/>
        <v>328</v>
      </c>
      <c r="J21" s="40">
        <f t="shared" si="41"/>
        <v>16</v>
      </c>
      <c r="K21" s="40">
        <f t="shared" si="41"/>
        <v>39</v>
      </c>
      <c r="L21" s="40">
        <f t="shared" si="41"/>
        <v>52</v>
      </c>
      <c r="M21" s="40">
        <f t="shared" si="41"/>
        <v>391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31</v>
      </c>
      <c r="S21" s="40">
        <f t="shared" si="41"/>
        <v>3</v>
      </c>
      <c r="T21" s="40">
        <f t="shared" si="41"/>
        <v>64</v>
      </c>
      <c r="U21" s="40">
        <f t="shared" si="41"/>
        <v>13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539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59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2.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5.12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9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48</v>
      </c>
      <c r="E7" s="358">
        <f>SUM(C7:D7)</f>
        <v>82</v>
      </c>
      <c r="F7" s="349">
        <v>1</v>
      </c>
      <c r="G7" s="349">
        <v>0</v>
      </c>
      <c r="H7" s="349">
        <v>8</v>
      </c>
      <c r="I7" s="5">
        <v>44</v>
      </c>
      <c r="J7" s="349">
        <v>3</v>
      </c>
      <c r="K7" s="5">
        <v>4</v>
      </c>
      <c r="L7" s="349">
        <f>F7+H7+J7</f>
        <v>12</v>
      </c>
      <c r="M7" s="349">
        <f>G7+G8+I7+I8+K7+K8</f>
        <v>48</v>
      </c>
      <c r="N7" s="349">
        <v>0</v>
      </c>
      <c r="O7" s="349">
        <v>0</v>
      </c>
      <c r="P7" s="349">
        <v>10</v>
      </c>
      <c r="Q7" s="349">
        <v>0</v>
      </c>
      <c r="R7" s="349">
        <v>7</v>
      </c>
      <c r="S7" s="349">
        <v>0</v>
      </c>
      <c r="T7" s="349">
        <f>N7+N8+P7+P8+R7+R8</f>
        <v>17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3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82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19" t="s">
        <v>8</v>
      </c>
      <c r="C9" s="349">
        <f t="shared" ref="C9" si="0">L9+T9+AB9</f>
        <v>35</v>
      </c>
      <c r="D9" s="349">
        <f t="shared" ref="D9" si="1">M9+U9+AC9</f>
        <v>53</v>
      </c>
      <c r="E9" s="358">
        <f t="shared" ref="E9" si="2">SUM(C9:D9)</f>
        <v>88</v>
      </c>
      <c r="F9" s="349">
        <v>2</v>
      </c>
      <c r="G9" s="5">
        <v>2</v>
      </c>
      <c r="H9" s="349">
        <v>15</v>
      </c>
      <c r="I9" s="5">
        <v>45</v>
      </c>
      <c r="J9" s="349">
        <v>1</v>
      </c>
      <c r="K9" s="5">
        <v>4</v>
      </c>
      <c r="L9" s="349">
        <f t="shared" ref="L9" si="3">F9+H9+J9</f>
        <v>18</v>
      </c>
      <c r="M9" s="349">
        <f t="shared" ref="M9" si="4">G9+G10+I9+I10+K9+K10</f>
        <v>52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88</v>
      </c>
    </row>
    <row r="10" spans="1:30" ht="21" customHeight="1">
      <c r="A10" s="20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31</v>
      </c>
      <c r="E11" s="358">
        <f t="shared" ref="E11" si="12">SUM(C11:D11)</f>
        <v>64</v>
      </c>
      <c r="F11" s="349">
        <v>0</v>
      </c>
      <c r="G11" s="349">
        <v>0</v>
      </c>
      <c r="H11" s="349">
        <v>11</v>
      </c>
      <c r="I11" s="5">
        <v>30</v>
      </c>
      <c r="J11" s="349">
        <v>3</v>
      </c>
      <c r="K11" s="349">
        <v>0</v>
      </c>
      <c r="L11" s="349">
        <f t="shared" ref="L11" si="13">F11+H11+J11</f>
        <v>14</v>
      </c>
      <c r="M11" s="349">
        <f t="shared" ref="M11" si="14">G11+G12+I11+I12+K11+K12</f>
        <v>30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64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39</v>
      </c>
      <c r="D13" s="349">
        <f t="shared" ref="D13" si="21">M13+U13+AC13</f>
        <v>75</v>
      </c>
      <c r="E13" s="358">
        <f t="shared" ref="E13" si="22">SUM(C13:D13)</f>
        <v>114</v>
      </c>
      <c r="F13" s="349">
        <v>1</v>
      </c>
      <c r="G13" s="5">
        <v>2</v>
      </c>
      <c r="H13" s="349">
        <v>14</v>
      </c>
      <c r="I13" s="5">
        <v>56</v>
      </c>
      <c r="J13" s="349">
        <v>7</v>
      </c>
      <c r="K13" s="5">
        <v>1</v>
      </c>
      <c r="L13" s="349">
        <f t="shared" ref="L13" si="23">F13+H13+J13</f>
        <v>22</v>
      </c>
      <c r="M13" s="349">
        <f t="shared" ref="M13" si="24">G13+G14+I13+I14+K13+K14</f>
        <v>74</v>
      </c>
      <c r="N13" s="349">
        <v>0</v>
      </c>
      <c r="O13" s="349">
        <v>0</v>
      </c>
      <c r="P13" s="349">
        <v>7</v>
      </c>
      <c r="Q13" s="5">
        <v>1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1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114</v>
      </c>
    </row>
    <row r="14" spans="1:30" ht="21" customHeight="1">
      <c r="A14" s="20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13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41</v>
      </c>
      <c r="E15" s="358">
        <f t="shared" ref="E15" si="32">SUM(C15:D15)</f>
        <v>41</v>
      </c>
      <c r="F15" s="349">
        <v>0</v>
      </c>
      <c r="G15" s="5">
        <v>0</v>
      </c>
      <c r="H15" s="349">
        <v>0</v>
      </c>
      <c r="I15" s="5">
        <v>16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41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25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s="41" customFormat="1" ht="24" customHeight="1">
      <c r="A19" s="352" t="s">
        <v>1</v>
      </c>
      <c r="B19" s="353"/>
      <c r="C19" s="40">
        <f>SUM(C7:C18)</f>
        <v>141</v>
      </c>
      <c r="D19" s="40">
        <f t="shared" ref="D19:AD19" si="50">SUM(D7:D18)</f>
        <v>251</v>
      </c>
      <c r="E19" s="40">
        <f t="shared" si="50"/>
        <v>392</v>
      </c>
      <c r="F19" s="40">
        <f t="shared" si="50"/>
        <v>4</v>
      </c>
      <c r="G19" s="40">
        <f t="shared" si="50"/>
        <v>32</v>
      </c>
      <c r="H19" s="40">
        <f t="shared" si="50"/>
        <v>48</v>
      </c>
      <c r="I19" s="40">
        <f t="shared" si="50"/>
        <v>204</v>
      </c>
      <c r="J19" s="40">
        <f t="shared" si="50"/>
        <v>14</v>
      </c>
      <c r="K19" s="40">
        <f t="shared" si="50"/>
        <v>12</v>
      </c>
      <c r="L19" s="40">
        <f t="shared" si="50"/>
        <v>66</v>
      </c>
      <c r="M19" s="40">
        <f t="shared" si="50"/>
        <v>248</v>
      </c>
      <c r="N19" s="40">
        <f t="shared" si="50"/>
        <v>0</v>
      </c>
      <c r="O19" s="40">
        <f t="shared" si="50"/>
        <v>0</v>
      </c>
      <c r="P19" s="40">
        <f t="shared" si="50"/>
        <v>32</v>
      </c>
      <c r="Q19" s="40">
        <f t="shared" si="50"/>
        <v>3</v>
      </c>
      <c r="R19" s="40">
        <f t="shared" si="50"/>
        <v>22</v>
      </c>
      <c r="S19" s="40">
        <f t="shared" si="50"/>
        <v>0</v>
      </c>
      <c r="T19" s="40">
        <f t="shared" si="50"/>
        <v>54</v>
      </c>
      <c r="U19" s="40">
        <f t="shared" si="50"/>
        <v>3</v>
      </c>
      <c r="V19" s="40">
        <f t="shared" si="50"/>
        <v>0</v>
      </c>
      <c r="W19" s="40">
        <f t="shared" si="50"/>
        <v>0</v>
      </c>
      <c r="X19" s="40">
        <f t="shared" si="50"/>
        <v>12</v>
      </c>
      <c r="Y19" s="40">
        <f t="shared" si="50"/>
        <v>0</v>
      </c>
      <c r="Z19" s="40">
        <f t="shared" si="50"/>
        <v>9</v>
      </c>
      <c r="AA19" s="40">
        <f t="shared" si="50"/>
        <v>0</v>
      </c>
      <c r="AB19" s="40">
        <f t="shared" si="50"/>
        <v>21</v>
      </c>
      <c r="AC19" s="40">
        <f t="shared" si="50"/>
        <v>0</v>
      </c>
      <c r="AD19" s="40">
        <f t="shared" si="50"/>
        <v>392</v>
      </c>
    </row>
    <row r="20" spans="1:30" ht="4.5" customHeight="1">
      <c r="B20" s="2"/>
      <c r="C20" s="2"/>
      <c r="D20" s="2"/>
      <c r="E20" s="2"/>
      <c r="F20" s="2"/>
      <c r="G20" s="2"/>
    </row>
    <row r="21" spans="1:30" ht="6" customHeight="1"/>
    <row r="22" spans="1:30" s="11" customFormat="1" ht="23.25">
      <c r="C22" s="347" t="s">
        <v>53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</row>
    <row r="23" spans="1:30" ht="3.75" customHeight="1"/>
    <row r="24" spans="1:30" ht="23.25">
      <c r="G24" s="366" t="s">
        <v>28</v>
      </c>
      <c r="H24" s="366"/>
      <c r="I24" s="366"/>
      <c r="J24" s="366"/>
      <c r="K24" s="366"/>
      <c r="L24" s="366"/>
      <c r="V24" s="348" t="s">
        <v>24</v>
      </c>
      <c r="W24" s="348"/>
      <c r="X24" s="348"/>
      <c r="Y24" s="348"/>
      <c r="Z24" s="348"/>
      <c r="AA24" s="348"/>
      <c r="AB24" s="348"/>
      <c r="AC24" s="348"/>
      <c r="AD24" s="348"/>
    </row>
    <row r="25" spans="1:30" ht="23.25">
      <c r="E25" s="18"/>
      <c r="G25" s="366" t="s">
        <v>29</v>
      </c>
      <c r="H25" s="366"/>
      <c r="I25" s="366"/>
      <c r="J25" s="366"/>
      <c r="K25" s="366"/>
      <c r="L25" s="366"/>
      <c r="V25" s="348" t="s">
        <v>26</v>
      </c>
      <c r="W25" s="348"/>
      <c r="X25" s="348"/>
      <c r="Y25" s="348"/>
      <c r="Z25" s="348"/>
      <c r="AA25" s="348"/>
      <c r="AB25" s="348"/>
      <c r="AC25" s="348"/>
      <c r="AD25" s="348"/>
    </row>
  </sheetData>
  <mergeCells count="191">
    <mergeCell ref="G24:L24"/>
    <mergeCell ref="G25:L25"/>
    <mergeCell ref="C22:AD22"/>
    <mergeCell ref="V24:AD24"/>
    <mergeCell ref="V25:AD25"/>
    <mergeCell ref="Z17:Z18"/>
    <mergeCell ref="AA17:AA18"/>
    <mergeCell ref="AB17:AB18"/>
    <mergeCell ref="AC17:AC18"/>
    <mergeCell ref="AD17:AD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L17:L18"/>
    <mergeCell ref="M17:M18"/>
    <mergeCell ref="S15:S16"/>
    <mergeCell ref="T15:T16"/>
    <mergeCell ref="J15:J16"/>
    <mergeCell ref="K15:K16"/>
    <mergeCell ref="A19:B19"/>
    <mergeCell ref="T17:T18"/>
    <mergeCell ref="U17:U18"/>
    <mergeCell ref="V17:V18"/>
    <mergeCell ref="W17:W18"/>
    <mergeCell ref="A15:A16"/>
    <mergeCell ref="B15:B16"/>
    <mergeCell ref="C15:C16"/>
    <mergeCell ref="D15:D16"/>
    <mergeCell ref="O13:O14"/>
    <mergeCell ref="U15:U16"/>
    <mergeCell ref="Y13:Y14"/>
    <mergeCell ref="Z13:Z14"/>
    <mergeCell ref="AA13:AA14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G17:G18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J11:J12"/>
    <mergeCell ref="K11:K12"/>
    <mergeCell ref="AB13:AB14"/>
    <mergeCell ref="AC13:AC14"/>
    <mergeCell ref="AD13:AD14"/>
    <mergeCell ref="X13:X14"/>
    <mergeCell ref="E15:E16"/>
    <mergeCell ref="F15:F16"/>
    <mergeCell ref="H15:H16"/>
    <mergeCell ref="V13:V14"/>
    <mergeCell ref="W13:W14"/>
    <mergeCell ref="P13:P14"/>
    <mergeCell ref="R13:R14"/>
    <mergeCell ref="S13:S14"/>
    <mergeCell ref="T13:T14"/>
    <mergeCell ref="U13:U14"/>
    <mergeCell ref="J13:J14"/>
    <mergeCell ref="L13:L14"/>
    <mergeCell ref="M13:M14"/>
    <mergeCell ref="L15:L16"/>
    <mergeCell ref="M15:M16"/>
    <mergeCell ref="N15:N16"/>
    <mergeCell ref="O15:O16"/>
    <mergeCell ref="N13:N14"/>
    <mergeCell ref="U9:U10"/>
    <mergeCell ref="J9:J10"/>
    <mergeCell ref="Z11:Z12"/>
    <mergeCell ref="AA11:AA12"/>
    <mergeCell ref="AB11:AB12"/>
    <mergeCell ref="AC11:AC12"/>
    <mergeCell ref="AD11:AD12"/>
    <mergeCell ref="C13:C14"/>
    <mergeCell ref="D13:D14"/>
    <mergeCell ref="E13:E14"/>
    <mergeCell ref="F13:F14"/>
    <mergeCell ref="H13:H14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R11:R12"/>
    <mergeCell ref="S11:S12"/>
    <mergeCell ref="H11:H12"/>
    <mergeCell ref="AB7:AB8"/>
    <mergeCell ref="L11:L12"/>
    <mergeCell ref="M11:M12"/>
    <mergeCell ref="AB9:AB10"/>
    <mergeCell ref="AC9:AC10"/>
    <mergeCell ref="AC7:AC8"/>
    <mergeCell ref="AD9:AD10"/>
    <mergeCell ref="A11:A12"/>
    <mergeCell ref="B11:B12"/>
    <mergeCell ref="C11:C12"/>
    <mergeCell ref="D11:D12"/>
    <mergeCell ref="E11:E12"/>
    <mergeCell ref="F11:F12"/>
    <mergeCell ref="G11:G12"/>
    <mergeCell ref="V9:V10"/>
    <mergeCell ref="W9:W10"/>
    <mergeCell ref="X9:X10"/>
    <mergeCell ref="Y9:Y10"/>
    <mergeCell ref="Z9:Z10"/>
    <mergeCell ref="AA9:AA10"/>
    <mergeCell ref="P9:P10"/>
    <mergeCell ref="R9:R10"/>
    <mergeCell ref="S9:S10"/>
    <mergeCell ref="T9:T10"/>
    <mergeCell ref="AD7:AD8"/>
    <mergeCell ref="C9:C10"/>
    <mergeCell ref="D9:D10"/>
    <mergeCell ref="E9:E10"/>
    <mergeCell ref="F9:F10"/>
    <mergeCell ref="H9:H10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J7:J8"/>
    <mergeCell ref="L9:L10"/>
    <mergeCell ref="M9:M10"/>
    <mergeCell ref="N9:N10"/>
    <mergeCell ref="O9:O10"/>
    <mergeCell ref="AA7:AA8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D5:D6"/>
    <mergeCell ref="E5:E6"/>
    <mergeCell ref="F5:G5"/>
    <mergeCell ref="H5:I5"/>
    <mergeCell ref="J5:K5"/>
    <mergeCell ref="L5:M5"/>
    <mergeCell ref="L7:L8"/>
    <mergeCell ref="M7:M8"/>
    <mergeCell ref="N7:N8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Z5:AA5"/>
    <mergeCell ref="AB5:AC5"/>
    <mergeCell ref="P5:Q5"/>
    <mergeCell ref="R5:S5"/>
    <mergeCell ref="T5:U5"/>
    <mergeCell ref="V5:W5"/>
    <mergeCell ref="X5:Y5"/>
  </mergeCells>
  <pageMargins left="0.27559055118110237" right="3.937007874015748E-2" top="0.70866141732283472" bottom="7.874015748031496E-2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27"/>
  <sheetViews>
    <sheetView zoomScaleNormal="100" workbookViewId="0">
      <selection activeCell="V27" sqref="V27:AD27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102</v>
      </c>
      <c r="E7" s="358">
        <f>SUM(C7:D7)</f>
        <v>136</v>
      </c>
      <c r="F7" s="349">
        <v>1</v>
      </c>
      <c r="G7" s="349">
        <v>0</v>
      </c>
      <c r="H7" s="349">
        <v>3</v>
      </c>
      <c r="I7" s="5">
        <v>82</v>
      </c>
      <c r="J7" s="349">
        <v>3</v>
      </c>
      <c r="K7" s="5">
        <v>19</v>
      </c>
      <c r="L7" s="349">
        <f>F7+H7+J7</f>
        <v>7</v>
      </c>
      <c r="M7" s="349">
        <f>G7+G8+I7+I8+K7+K8</f>
        <v>101</v>
      </c>
      <c r="N7" s="349">
        <v>0</v>
      </c>
      <c r="O7" s="349">
        <v>0</v>
      </c>
      <c r="P7" s="349">
        <v>9</v>
      </c>
      <c r="Q7" s="349">
        <v>0</v>
      </c>
      <c r="R7" s="349">
        <v>12</v>
      </c>
      <c r="S7" s="349">
        <v>1</v>
      </c>
      <c r="T7" s="349">
        <f>N7+N8+P7+P8+R7+R8</f>
        <v>21</v>
      </c>
      <c r="U7" s="349">
        <f>O7+O8+Q7+Q8+S7+S8</f>
        <v>1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136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58" t="s">
        <v>8</v>
      </c>
      <c r="C9" s="349">
        <f t="shared" ref="C9:D9" si="0">L9+T9+AB9</f>
        <v>32</v>
      </c>
      <c r="D9" s="349">
        <f t="shared" si="0"/>
        <v>101</v>
      </c>
      <c r="E9" s="358">
        <f t="shared" ref="E9" si="1">SUM(C9:D9)</f>
        <v>133</v>
      </c>
      <c r="F9" s="349">
        <v>2</v>
      </c>
      <c r="G9" s="5">
        <v>1</v>
      </c>
      <c r="H9" s="349">
        <v>9</v>
      </c>
      <c r="I9" s="5">
        <v>89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99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133</v>
      </c>
    </row>
    <row r="10" spans="1:30" ht="21" customHeight="1">
      <c r="A10" s="59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53</v>
      </c>
      <c r="E11" s="358">
        <f t="shared" ref="E11" si="7">SUM(C11:D11)</f>
        <v>84</v>
      </c>
      <c r="F11" s="349">
        <v>0</v>
      </c>
      <c r="G11" s="349">
        <v>0</v>
      </c>
      <c r="H11" s="349">
        <v>11</v>
      </c>
      <c r="I11" s="5">
        <v>48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50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119</v>
      </c>
      <c r="E13" s="358">
        <f t="shared" ref="E13" si="14">SUM(C13:D13)</f>
        <v>157</v>
      </c>
      <c r="F13" s="349">
        <v>1</v>
      </c>
      <c r="G13" s="5">
        <v>1</v>
      </c>
      <c r="H13" s="349">
        <v>9</v>
      </c>
      <c r="I13" s="5">
        <v>96</v>
      </c>
      <c r="J13" s="349">
        <v>8</v>
      </c>
      <c r="K13" s="5">
        <v>13</v>
      </c>
      <c r="L13" s="349">
        <f t="shared" ref="L13" si="15">F13+H13+J13</f>
        <v>18</v>
      </c>
      <c r="M13" s="349">
        <f t="shared" ref="M13" si="16">G13+G14+I13+I14+K13+K14</f>
        <v>112</v>
      </c>
      <c r="N13" s="349">
        <v>0</v>
      </c>
      <c r="O13" s="349">
        <v>0</v>
      </c>
      <c r="P13" s="349">
        <v>7</v>
      </c>
      <c r="Q13" s="5">
        <v>6</v>
      </c>
      <c r="R13" s="349">
        <v>8</v>
      </c>
      <c r="S13" s="349">
        <v>1</v>
      </c>
      <c r="T13" s="349">
        <f t="shared" ref="T13:U13" si="17">N13+N14+P13+P14+R13+R14</f>
        <v>15</v>
      </c>
      <c r="U13" s="349">
        <f t="shared" si="17"/>
        <v>7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157</v>
      </c>
    </row>
    <row r="14" spans="1:30" ht="21" customHeight="1">
      <c r="A14" s="59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2</v>
      </c>
      <c r="E19" s="358">
        <f t="shared" ref="E19" si="35">SUM(C19:D19)</f>
        <v>2</v>
      </c>
      <c r="F19" s="358">
        <v>0</v>
      </c>
      <c r="G19" s="358">
        <v>0</v>
      </c>
      <c r="H19" s="358">
        <v>0</v>
      </c>
      <c r="I19" s="5">
        <v>2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419</v>
      </c>
      <c r="E21" s="40">
        <f t="shared" si="41"/>
        <v>554</v>
      </c>
      <c r="F21" s="40">
        <f t="shared" si="41"/>
        <v>4</v>
      </c>
      <c r="G21" s="40">
        <f t="shared" si="41"/>
        <v>24</v>
      </c>
      <c r="H21" s="40">
        <f t="shared" si="41"/>
        <v>32</v>
      </c>
      <c r="I21" s="40">
        <f t="shared" si="41"/>
        <v>340</v>
      </c>
      <c r="J21" s="40">
        <f t="shared" si="41"/>
        <v>16</v>
      </c>
      <c r="K21" s="40">
        <f t="shared" si="41"/>
        <v>42</v>
      </c>
      <c r="L21" s="40">
        <f t="shared" si="41"/>
        <v>52</v>
      </c>
      <c r="M21" s="40">
        <f t="shared" si="41"/>
        <v>406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31</v>
      </c>
      <c r="S21" s="40">
        <f t="shared" si="41"/>
        <v>3</v>
      </c>
      <c r="T21" s="40">
        <f t="shared" si="41"/>
        <v>64</v>
      </c>
      <c r="U21" s="40">
        <f t="shared" si="41"/>
        <v>13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554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60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27"/>
  <sheetViews>
    <sheetView topLeftCell="A10" zoomScaleNormal="100" workbookViewId="0">
      <selection activeCell="V27" sqref="V27:AD27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99</v>
      </c>
      <c r="E7" s="358">
        <f>SUM(C7:D7)</f>
        <v>133</v>
      </c>
      <c r="F7" s="349">
        <v>1</v>
      </c>
      <c r="G7" s="349">
        <v>0</v>
      </c>
      <c r="H7" s="349">
        <v>3</v>
      </c>
      <c r="I7" s="5">
        <v>81</v>
      </c>
      <c r="J7" s="349">
        <v>2</v>
      </c>
      <c r="K7" s="5">
        <v>17</v>
      </c>
      <c r="L7" s="349">
        <f>F7+H7+J7</f>
        <v>6</v>
      </c>
      <c r="M7" s="349">
        <f>G7+G8+I7+I8+K7+K8</f>
        <v>98</v>
      </c>
      <c r="N7" s="349">
        <v>0</v>
      </c>
      <c r="O7" s="349">
        <v>0</v>
      </c>
      <c r="P7" s="349">
        <v>9</v>
      </c>
      <c r="Q7" s="349">
        <v>0</v>
      </c>
      <c r="R7" s="349">
        <v>13</v>
      </c>
      <c r="S7" s="349">
        <v>1</v>
      </c>
      <c r="T7" s="349">
        <f>N7+N8+P7+P8+R7+R8</f>
        <v>22</v>
      </c>
      <c r="U7" s="349">
        <f>O7+O8+Q7+Q8+S7+S8</f>
        <v>1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133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60" t="s">
        <v>8</v>
      </c>
      <c r="C9" s="349">
        <f t="shared" ref="C9:D9" si="0">L9+T9+AB9</f>
        <v>32</v>
      </c>
      <c r="D9" s="349">
        <f t="shared" si="0"/>
        <v>101</v>
      </c>
      <c r="E9" s="358">
        <f t="shared" ref="E9" si="1">SUM(C9:D9)</f>
        <v>133</v>
      </c>
      <c r="F9" s="349">
        <v>2</v>
      </c>
      <c r="G9" s="5">
        <v>1</v>
      </c>
      <c r="H9" s="349">
        <v>9</v>
      </c>
      <c r="I9" s="5">
        <v>89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99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133</v>
      </c>
    </row>
    <row r="10" spans="1:30" ht="21" customHeight="1">
      <c r="A10" s="61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53</v>
      </c>
      <c r="E11" s="358">
        <f t="shared" ref="E11" si="7">SUM(C11:D11)</f>
        <v>84</v>
      </c>
      <c r="F11" s="349">
        <v>0</v>
      </c>
      <c r="G11" s="349">
        <v>0</v>
      </c>
      <c r="H11" s="349">
        <v>11</v>
      </c>
      <c r="I11" s="5">
        <v>48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50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120</v>
      </c>
      <c r="E13" s="358">
        <f t="shared" ref="E13" si="14">SUM(C13:D13)</f>
        <v>158</v>
      </c>
      <c r="F13" s="349">
        <v>1</v>
      </c>
      <c r="G13" s="5">
        <v>1</v>
      </c>
      <c r="H13" s="349">
        <v>9</v>
      </c>
      <c r="I13" s="5">
        <v>97</v>
      </c>
      <c r="J13" s="349">
        <v>7</v>
      </c>
      <c r="K13" s="5">
        <v>13</v>
      </c>
      <c r="L13" s="349">
        <f t="shared" ref="L13" si="15">F13+H13+J13</f>
        <v>17</v>
      </c>
      <c r="M13" s="349">
        <f t="shared" ref="M13" si="16">G13+G14+I13+I14+K13+K14</f>
        <v>113</v>
      </c>
      <c r="N13" s="349">
        <v>0</v>
      </c>
      <c r="O13" s="349">
        <v>0</v>
      </c>
      <c r="P13" s="349">
        <v>7</v>
      </c>
      <c r="Q13" s="5">
        <v>6</v>
      </c>
      <c r="R13" s="349">
        <v>9</v>
      </c>
      <c r="S13" s="349">
        <v>1</v>
      </c>
      <c r="T13" s="349">
        <f t="shared" ref="T13:U13" si="17">N13+N14+P13+P14+R13+R14</f>
        <v>16</v>
      </c>
      <c r="U13" s="349">
        <f t="shared" si="17"/>
        <v>7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158</v>
      </c>
    </row>
    <row r="14" spans="1:30" ht="21" customHeight="1">
      <c r="A14" s="61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2</v>
      </c>
      <c r="E19" s="358">
        <f t="shared" ref="E19" si="35">SUM(C19:D19)</f>
        <v>2</v>
      </c>
      <c r="F19" s="358">
        <v>0</v>
      </c>
      <c r="G19" s="358">
        <v>0</v>
      </c>
      <c r="H19" s="358">
        <v>0</v>
      </c>
      <c r="I19" s="5">
        <v>2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417</v>
      </c>
      <c r="E21" s="40">
        <f t="shared" si="41"/>
        <v>552</v>
      </c>
      <c r="F21" s="40">
        <f t="shared" si="41"/>
        <v>4</v>
      </c>
      <c r="G21" s="40">
        <f t="shared" si="41"/>
        <v>24</v>
      </c>
      <c r="H21" s="40">
        <f t="shared" si="41"/>
        <v>32</v>
      </c>
      <c r="I21" s="40">
        <f>SUM(I7:I20)</f>
        <v>340</v>
      </c>
      <c r="J21" s="40">
        <f t="shared" si="41"/>
        <v>14</v>
      </c>
      <c r="K21" s="40">
        <f t="shared" si="41"/>
        <v>40</v>
      </c>
      <c r="L21" s="40">
        <f t="shared" si="41"/>
        <v>50</v>
      </c>
      <c r="M21" s="40">
        <f t="shared" si="41"/>
        <v>404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33</v>
      </c>
      <c r="S21" s="40">
        <f t="shared" si="41"/>
        <v>3</v>
      </c>
      <c r="T21" s="40">
        <f t="shared" si="41"/>
        <v>66</v>
      </c>
      <c r="U21" s="40">
        <f t="shared" si="41"/>
        <v>13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552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61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27"/>
  <sheetViews>
    <sheetView topLeftCell="A10" zoomScaleNormal="100" workbookViewId="0">
      <selection activeCell="V27" sqref="V27:AD27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101</v>
      </c>
      <c r="E7" s="358">
        <f>SUM(C7:D7)</f>
        <v>135</v>
      </c>
      <c r="F7" s="349">
        <v>1</v>
      </c>
      <c r="G7" s="349">
        <v>0</v>
      </c>
      <c r="H7" s="349">
        <v>3</v>
      </c>
      <c r="I7" s="5">
        <v>81</v>
      </c>
      <c r="J7" s="349">
        <v>2</v>
      </c>
      <c r="K7" s="5">
        <v>19</v>
      </c>
      <c r="L7" s="349">
        <f>F7+H7+J7</f>
        <v>6</v>
      </c>
      <c r="M7" s="349">
        <f>G7+G8+I7+I8+K7+K8</f>
        <v>100</v>
      </c>
      <c r="N7" s="349">
        <v>0</v>
      </c>
      <c r="O7" s="349">
        <v>0</v>
      </c>
      <c r="P7" s="349">
        <v>9</v>
      </c>
      <c r="Q7" s="349">
        <v>0</v>
      </c>
      <c r="R7" s="349">
        <v>13</v>
      </c>
      <c r="S7" s="349">
        <v>1</v>
      </c>
      <c r="T7" s="349">
        <f>N7+N8+P7+P8+R7+R8</f>
        <v>22</v>
      </c>
      <c r="U7" s="349">
        <f>O7+O8+Q7+Q8+S7+S8</f>
        <v>1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135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63" t="s">
        <v>8</v>
      </c>
      <c r="C9" s="349">
        <f t="shared" ref="C9:D9" si="0">L9+T9+AB9</f>
        <v>32</v>
      </c>
      <c r="D9" s="349">
        <f t="shared" si="0"/>
        <v>101</v>
      </c>
      <c r="E9" s="358">
        <f t="shared" ref="E9" si="1">SUM(C9:D9)</f>
        <v>133</v>
      </c>
      <c r="F9" s="349">
        <v>2</v>
      </c>
      <c r="G9" s="5">
        <v>1</v>
      </c>
      <c r="H9" s="349">
        <v>9</v>
      </c>
      <c r="I9" s="5">
        <v>89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99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133</v>
      </c>
    </row>
    <row r="10" spans="1:30" ht="21" customHeight="1">
      <c r="A10" s="6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52</v>
      </c>
      <c r="E11" s="358">
        <f t="shared" ref="E11" si="7">SUM(C11:D11)</f>
        <v>83</v>
      </c>
      <c r="F11" s="349">
        <v>0</v>
      </c>
      <c r="G11" s="349">
        <v>0</v>
      </c>
      <c r="H11" s="349">
        <v>11</v>
      </c>
      <c r="I11" s="5">
        <v>47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49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83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120</v>
      </c>
      <c r="E13" s="358">
        <f t="shared" ref="E13" si="14">SUM(C13:D13)</f>
        <v>158</v>
      </c>
      <c r="F13" s="349">
        <v>1</v>
      </c>
      <c r="G13" s="5">
        <v>1</v>
      </c>
      <c r="H13" s="349">
        <v>9</v>
      </c>
      <c r="I13" s="5">
        <v>97</v>
      </c>
      <c r="J13" s="349">
        <v>7</v>
      </c>
      <c r="K13" s="5">
        <v>13</v>
      </c>
      <c r="L13" s="349">
        <f t="shared" ref="L13" si="15">F13+H13+J13</f>
        <v>17</v>
      </c>
      <c r="M13" s="349">
        <f t="shared" ref="M13" si="16">G13+G14+I13+I14+K13+K14</f>
        <v>113</v>
      </c>
      <c r="N13" s="349">
        <v>0</v>
      </c>
      <c r="O13" s="349">
        <v>0</v>
      </c>
      <c r="P13" s="349">
        <v>7</v>
      </c>
      <c r="Q13" s="5">
        <v>6</v>
      </c>
      <c r="R13" s="349">
        <v>9</v>
      </c>
      <c r="S13" s="349">
        <v>1</v>
      </c>
      <c r="T13" s="349">
        <f t="shared" ref="T13:U13" si="17">N13+N14+P13+P14+R13+R14</f>
        <v>16</v>
      </c>
      <c r="U13" s="349">
        <f t="shared" si="17"/>
        <v>7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158</v>
      </c>
    </row>
    <row r="14" spans="1:30" ht="21" customHeight="1">
      <c r="A14" s="6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2</v>
      </c>
      <c r="E19" s="358">
        <f t="shared" ref="E19" si="35">SUM(C19:D19)</f>
        <v>2</v>
      </c>
      <c r="F19" s="358">
        <v>0</v>
      </c>
      <c r="G19" s="358">
        <v>0</v>
      </c>
      <c r="H19" s="358">
        <v>0</v>
      </c>
      <c r="I19" s="5">
        <v>2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418</v>
      </c>
      <c r="E21" s="40">
        <f t="shared" si="41"/>
        <v>553</v>
      </c>
      <c r="F21" s="40">
        <f t="shared" si="41"/>
        <v>4</v>
      </c>
      <c r="G21" s="40">
        <f t="shared" si="41"/>
        <v>24</v>
      </c>
      <c r="H21" s="40">
        <f t="shared" si="41"/>
        <v>32</v>
      </c>
      <c r="I21" s="40">
        <f>SUM(I7:I20)</f>
        <v>339</v>
      </c>
      <c r="J21" s="40">
        <f t="shared" si="41"/>
        <v>14</v>
      </c>
      <c r="K21" s="40">
        <f t="shared" si="41"/>
        <v>42</v>
      </c>
      <c r="L21" s="40">
        <f t="shared" si="41"/>
        <v>50</v>
      </c>
      <c r="M21" s="40">
        <f t="shared" si="41"/>
        <v>405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33</v>
      </c>
      <c r="S21" s="40">
        <f t="shared" si="41"/>
        <v>3</v>
      </c>
      <c r="T21" s="40">
        <f t="shared" si="41"/>
        <v>66</v>
      </c>
      <c r="U21" s="40">
        <f t="shared" si="41"/>
        <v>13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553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62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27"/>
  <sheetViews>
    <sheetView zoomScaleNormal="10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102</v>
      </c>
      <c r="E7" s="358">
        <f>SUM(C7:D7)</f>
        <v>136</v>
      </c>
      <c r="F7" s="349">
        <v>1</v>
      </c>
      <c r="G7" s="349">
        <v>0</v>
      </c>
      <c r="H7" s="349">
        <v>3</v>
      </c>
      <c r="I7" s="5">
        <v>81</v>
      </c>
      <c r="J7" s="349">
        <v>2</v>
      </c>
      <c r="K7" s="5">
        <v>20</v>
      </c>
      <c r="L7" s="349">
        <f>F7+H7+J7</f>
        <v>6</v>
      </c>
      <c r="M7" s="349">
        <f>G7+G8+I7+I8+K7+K8</f>
        <v>101</v>
      </c>
      <c r="N7" s="349">
        <v>0</v>
      </c>
      <c r="O7" s="349">
        <v>0</v>
      </c>
      <c r="P7" s="349">
        <v>9</v>
      </c>
      <c r="Q7" s="349">
        <v>0</v>
      </c>
      <c r="R7" s="349">
        <v>13</v>
      </c>
      <c r="S7" s="349">
        <v>1</v>
      </c>
      <c r="T7" s="349">
        <f>N7+N8+P7+P8+R7+R8</f>
        <v>22</v>
      </c>
      <c r="U7" s="349">
        <f>O7+O8+Q7+Q8+S7+S8</f>
        <v>1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136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65" t="s">
        <v>8</v>
      </c>
      <c r="C9" s="349">
        <f t="shared" ref="C9:D9" si="0">L9+T9+AB9</f>
        <v>32</v>
      </c>
      <c r="D9" s="349">
        <f t="shared" si="0"/>
        <v>101</v>
      </c>
      <c r="E9" s="358">
        <f t="shared" ref="E9" si="1">SUM(C9:D9)</f>
        <v>133</v>
      </c>
      <c r="F9" s="349">
        <v>2</v>
      </c>
      <c r="G9" s="5">
        <v>1</v>
      </c>
      <c r="H9" s="349">
        <v>9</v>
      </c>
      <c r="I9" s="5">
        <v>89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99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133</v>
      </c>
    </row>
    <row r="10" spans="1:30" ht="21" customHeight="1">
      <c r="A10" s="64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52</v>
      </c>
      <c r="E11" s="358">
        <f t="shared" ref="E11" si="7">SUM(C11:D11)</f>
        <v>83</v>
      </c>
      <c r="F11" s="349">
        <v>0</v>
      </c>
      <c r="G11" s="349">
        <v>0</v>
      </c>
      <c r="H11" s="349">
        <v>11</v>
      </c>
      <c r="I11" s="5">
        <v>47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49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83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117</v>
      </c>
      <c r="E13" s="358">
        <f t="shared" ref="E13" si="14">SUM(C13:D13)</f>
        <v>155</v>
      </c>
      <c r="F13" s="349">
        <v>1</v>
      </c>
      <c r="G13" s="5">
        <v>1</v>
      </c>
      <c r="H13" s="349">
        <v>9</v>
      </c>
      <c r="I13" s="5">
        <v>93</v>
      </c>
      <c r="J13" s="349">
        <v>7</v>
      </c>
      <c r="K13" s="5">
        <v>14</v>
      </c>
      <c r="L13" s="349">
        <f t="shared" ref="L13" si="15">F13+H13+J13</f>
        <v>17</v>
      </c>
      <c r="M13" s="349">
        <f t="shared" ref="M13" si="16">G13+G14+I13+I14+K13+K14</f>
        <v>110</v>
      </c>
      <c r="N13" s="349">
        <v>0</v>
      </c>
      <c r="O13" s="349">
        <v>0</v>
      </c>
      <c r="P13" s="349">
        <v>7</v>
      </c>
      <c r="Q13" s="5">
        <v>6</v>
      </c>
      <c r="R13" s="349">
        <v>9</v>
      </c>
      <c r="S13" s="349">
        <v>1</v>
      </c>
      <c r="T13" s="349">
        <f t="shared" ref="T13:U13" si="17">N13+N14+P13+P14+R13+R14</f>
        <v>16</v>
      </c>
      <c r="U13" s="349">
        <f t="shared" si="17"/>
        <v>7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155</v>
      </c>
    </row>
    <row r="14" spans="1:30" ht="21" customHeight="1">
      <c r="A14" s="64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23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19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2</v>
      </c>
      <c r="E19" s="358">
        <f t="shared" ref="E19" si="35">SUM(C19:D19)</f>
        <v>2</v>
      </c>
      <c r="F19" s="358">
        <v>0</v>
      </c>
      <c r="G19" s="358">
        <v>0</v>
      </c>
      <c r="H19" s="358">
        <v>0</v>
      </c>
      <c r="I19" s="5">
        <v>2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416</v>
      </c>
      <c r="E21" s="40">
        <f t="shared" si="41"/>
        <v>551</v>
      </c>
      <c r="F21" s="40">
        <f t="shared" si="41"/>
        <v>4</v>
      </c>
      <c r="G21" s="40">
        <f t="shared" si="41"/>
        <v>24</v>
      </c>
      <c r="H21" s="40">
        <f t="shared" si="41"/>
        <v>32</v>
      </c>
      <c r="I21" s="40">
        <f>SUM(I7:I20)</f>
        <v>335</v>
      </c>
      <c r="J21" s="40">
        <f t="shared" si="41"/>
        <v>14</v>
      </c>
      <c r="K21" s="40">
        <f t="shared" si="41"/>
        <v>44</v>
      </c>
      <c r="L21" s="40">
        <f t="shared" si="41"/>
        <v>50</v>
      </c>
      <c r="M21" s="40">
        <f t="shared" si="41"/>
        <v>403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33</v>
      </c>
      <c r="S21" s="40">
        <f t="shared" si="41"/>
        <v>3</v>
      </c>
      <c r="T21" s="40">
        <f t="shared" si="41"/>
        <v>66</v>
      </c>
      <c r="U21" s="40">
        <f t="shared" si="41"/>
        <v>13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551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63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D27"/>
  <sheetViews>
    <sheetView topLeftCell="A7" zoomScaleNormal="100" workbookViewId="0">
      <selection activeCell="V27" sqref="V27:AD27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102</v>
      </c>
      <c r="E7" s="358">
        <f>SUM(C7:D7)</f>
        <v>136</v>
      </c>
      <c r="F7" s="349">
        <v>1</v>
      </c>
      <c r="G7" s="349">
        <v>0</v>
      </c>
      <c r="H7" s="349">
        <v>3</v>
      </c>
      <c r="I7" s="5">
        <v>81</v>
      </c>
      <c r="J7" s="349">
        <v>2</v>
      </c>
      <c r="K7" s="5">
        <v>20</v>
      </c>
      <c r="L7" s="349">
        <f>F7+H7+J7</f>
        <v>6</v>
      </c>
      <c r="M7" s="349">
        <f>G7+G8+I7+I8+K7+K8</f>
        <v>101</v>
      </c>
      <c r="N7" s="349">
        <v>0</v>
      </c>
      <c r="O7" s="349">
        <v>0</v>
      </c>
      <c r="P7" s="349">
        <v>9</v>
      </c>
      <c r="Q7" s="349">
        <v>0</v>
      </c>
      <c r="R7" s="349">
        <v>13</v>
      </c>
      <c r="S7" s="349">
        <v>1</v>
      </c>
      <c r="T7" s="349">
        <f>N7+N8+P7+P8+R7+R8</f>
        <v>22</v>
      </c>
      <c r="U7" s="349">
        <f>O7+O8+Q7+Q8+S7+S8</f>
        <v>1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136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67" t="s">
        <v>8</v>
      </c>
      <c r="C9" s="349">
        <f t="shared" ref="C9:D9" si="0">L9+T9+AB9</f>
        <v>32</v>
      </c>
      <c r="D9" s="349">
        <f t="shared" si="0"/>
        <v>103</v>
      </c>
      <c r="E9" s="358">
        <f t="shared" ref="E9" si="1">SUM(C9:D9)</f>
        <v>135</v>
      </c>
      <c r="F9" s="349">
        <v>2</v>
      </c>
      <c r="G9" s="5">
        <v>1</v>
      </c>
      <c r="H9" s="349">
        <v>9</v>
      </c>
      <c r="I9" s="5">
        <v>91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101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135</v>
      </c>
    </row>
    <row r="10" spans="1:30" ht="21" customHeight="1">
      <c r="A10" s="66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54</v>
      </c>
      <c r="E11" s="358">
        <f t="shared" ref="E11" si="7">SUM(C11:D11)</f>
        <v>85</v>
      </c>
      <c r="F11" s="349">
        <v>0</v>
      </c>
      <c r="G11" s="349">
        <v>0</v>
      </c>
      <c r="H11" s="349">
        <v>11</v>
      </c>
      <c r="I11" s="5">
        <v>49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51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119</v>
      </c>
      <c r="E13" s="358">
        <f t="shared" ref="E13" si="14">SUM(C13:D13)</f>
        <v>157</v>
      </c>
      <c r="F13" s="349">
        <v>1</v>
      </c>
      <c r="G13" s="5">
        <v>1</v>
      </c>
      <c r="H13" s="349">
        <v>9</v>
      </c>
      <c r="I13" s="5">
        <v>94</v>
      </c>
      <c r="J13" s="349">
        <v>7</v>
      </c>
      <c r="K13" s="5">
        <v>15</v>
      </c>
      <c r="L13" s="349">
        <f t="shared" ref="L13" si="15">F13+H13+J13</f>
        <v>17</v>
      </c>
      <c r="M13" s="349">
        <f t="shared" ref="M13" si="16">G13+G14+I13+I14+K13+K14</f>
        <v>112</v>
      </c>
      <c r="N13" s="349">
        <v>0</v>
      </c>
      <c r="O13" s="349">
        <v>0</v>
      </c>
      <c r="P13" s="349">
        <v>7</v>
      </c>
      <c r="Q13" s="5">
        <v>6</v>
      </c>
      <c r="R13" s="349">
        <v>9</v>
      </c>
      <c r="S13" s="349">
        <v>1</v>
      </c>
      <c r="T13" s="349">
        <f t="shared" ref="T13:U13" si="17">N13+N14+P13+P14+R13+R14</f>
        <v>16</v>
      </c>
      <c r="U13" s="349">
        <f t="shared" si="17"/>
        <v>7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157</v>
      </c>
    </row>
    <row r="14" spans="1:30" ht="21" customHeight="1">
      <c r="A14" s="6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17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2</v>
      </c>
      <c r="E19" s="358">
        <f t="shared" ref="E19" si="35">SUM(C19:D19)</f>
        <v>2</v>
      </c>
      <c r="F19" s="358">
        <v>0</v>
      </c>
      <c r="G19" s="358">
        <v>0</v>
      </c>
      <c r="H19" s="358">
        <v>0</v>
      </c>
      <c r="I19" s="5">
        <v>2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422</v>
      </c>
      <c r="E21" s="40">
        <f t="shared" si="41"/>
        <v>557</v>
      </c>
      <c r="F21" s="40">
        <f t="shared" si="41"/>
        <v>4</v>
      </c>
      <c r="G21" s="40">
        <f t="shared" si="41"/>
        <v>22</v>
      </c>
      <c r="H21" s="40">
        <f t="shared" si="41"/>
        <v>32</v>
      </c>
      <c r="I21" s="40">
        <f>SUM(I7:I20)</f>
        <v>342</v>
      </c>
      <c r="J21" s="40">
        <f t="shared" si="41"/>
        <v>14</v>
      </c>
      <c r="K21" s="40">
        <f t="shared" si="41"/>
        <v>45</v>
      </c>
      <c r="L21" s="40">
        <f t="shared" si="41"/>
        <v>50</v>
      </c>
      <c r="M21" s="40">
        <f t="shared" si="41"/>
        <v>409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33</v>
      </c>
      <c r="S21" s="40">
        <f t="shared" si="41"/>
        <v>3</v>
      </c>
      <c r="T21" s="40">
        <f t="shared" si="41"/>
        <v>66</v>
      </c>
      <c r="U21" s="40">
        <f t="shared" si="41"/>
        <v>13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557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64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D27"/>
  <sheetViews>
    <sheetView topLeftCell="A7" zoomScaleNormal="100" workbookViewId="0">
      <selection activeCell="V27" sqref="V27:AD27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101</v>
      </c>
      <c r="E7" s="358">
        <f>SUM(C7:D7)</f>
        <v>135</v>
      </c>
      <c r="F7" s="349">
        <v>1</v>
      </c>
      <c r="G7" s="349">
        <v>0</v>
      </c>
      <c r="H7" s="349">
        <v>3</v>
      </c>
      <c r="I7" s="5">
        <v>80</v>
      </c>
      <c r="J7" s="349">
        <v>2</v>
      </c>
      <c r="K7" s="5">
        <v>19</v>
      </c>
      <c r="L7" s="349">
        <f>F7+H7+J7</f>
        <v>6</v>
      </c>
      <c r="M7" s="349">
        <f>G7+G8+I7+I8+K7+K8</f>
        <v>99</v>
      </c>
      <c r="N7" s="349">
        <v>0</v>
      </c>
      <c r="O7" s="349">
        <v>0</v>
      </c>
      <c r="P7" s="349">
        <v>9</v>
      </c>
      <c r="Q7" s="349">
        <v>0</v>
      </c>
      <c r="R7" s="349">
        <v>13</v>
      </c>
      <c r="S7" s="349">
        <v>2</v>
      </c>
      <c r="T7" s="349">
        <f>N7+N8+P7+P8+R7+R8</f>
        <v>22</v>
      </c>
      <c r="U7" s="349">
        <f>O7+O8+Q7+Q8+S7+S8</f>
        <v>2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135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68" t="s">
        <v>8</v>
      </c>
      <c r="C9" s="349">
        <f t="shared" ref="C9:D9" si="0">L9+T9+AB9</f>
        <v>32</v>
      </c>
      <c r="D9" s="349">
        <f t="shared" si="0"/>
        <v>103</v>
      </c>
      <c r="E9" s="358">
        <f t="shared" ref="E9" si="1">SUM(C9:D9)</f>
        <v>135</v>
      </c>
      <c r="F9" s="349">
        <v>2</v>
      </c>
      <c r="G9" s="5">
        <v>1</v>
      </c>
      <c r="H9" s="349">
        <v>9</v>
      </c>
      <c r="I9" s="5">
        <v>91</v>
      </c>
      <c r="J9" s="349">
        <v>4</v>
      </c>
      <c r="K9" s="5">
        <v>8</v>
      </c>
      <c r="L9" s="349">
        <f t="shared" ref="L9" si="2">F9+H9+J9</f>
        <v>15</v>
      </c>
      <c r="M9" s="349">
        <f>G9+G10+I9+I10+K9+K10</f>
        <v>101</v>
      </c>
      <c r="N9" s="349">
        <v>0</v>
      </c>
      <c r="O9" s="349">
        <v>0</v>
      </c>
      <c r="P9" s="349">
        <v>9</v>
      </c>
      <c r="Q9" s="5">
        <v>2</v>
      </c>
      <c r="R9" s="349">
        <v>6</v>
      </c>
      <c r="S9" s="349">
        <v>0</v>
      </c>
      <c r="T9" s="349">
        <f t="shared" ref="T9:U9" si="3">N9+N10+P9+P10+R9+R10</f>
        <v>15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135</v>
      </c>
    </row>
    <row r="10" spans="1:30" ht="21" customHeight="1">
      <c r="A10" s="69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54</v>
      </c>
      <c r="E11" s="358">
        <f t="shared" ref="E11" si="7">SUM(C11:D11)</f>
        <v>85</v>
      </c>
      <c r="F11" s="349">
        <v>0</v>
      </c>
      <c r="G11" s="349">
        <v>0</v>
      </c>
      <c r="H11" s="349">
        <v>11</v>
      </c>
      <c r="I11" s="5">
        <v>49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51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119</v>
      </c>
      <c r="E13" s="358">
        <f t="shared" ref="E13" si="14">SUM(C13:D13)</f>
        <v>157</v>
      </c>
      <c r="F13" s="349">
        <v>1</v>
      </c>
      <c r="G13" s="5">
        <v>1</v>
      </c>
      <c r="H13" s="349">
        <v>9</v>
      </c>
      <c r="I13" s="5">
        <v>95</v>
      </c>
      <c r="J13" s="349">
        <v>7</v>
      </c>
      <c r="K13" s="5">
        <v>14</v>
      </c>
      <c r="L13" s="349">
        <f t="shared" ref="L13" si="15">F13+H13+J13</f>
        <v>17</v>
      </c>
      <c r="M13" s="349">
        <f t="shared" ref="M13" si="16">G13+G14+I13+I14+K13+K14</f>
        <v>112</v>
      </c>
      <c r="N13" s="349">
        <v>0</v>
      </c>
      <c r="O13" s="349">
        <v>0</v>
      </c>
      <c r="P13" s="349">
        <v>7</v>
      </c>
      <c r="Q13" s="5">
        <v>6</v>
      </c>
      <c r="R13" s="349">
        <v>9</v>
      </c>
      <c r="S13" s="349">
        <v>1</v>
      </c>
      <c r="T13" s="349">
        <f t="shared" ref="T13:U13" si="17">N13+N14+P13+P14+R13+R14</f>
        <v>16</v>
      </c>
      <c r="U13" s="349">
        <f t="shared" si="17"/>
        <v>7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157</v>
      </c>
    </row>
    <row r="14" spans="1:30" ht="21" customHeight="1">
      <c r="A14" s="69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17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:D19" si="34">L19+T19+AB19</f>
        <v>0</v>
      </c>
      <c r="D19" s="349">
        <f t="shared" si="34"/>
        <v>2</v>
      </c>
      <c r="E19" s="358">
        <f t="shared" ref="E19" si="35">SUM(C19:D19)</f>
        <v>2</v>
      </c>
      <c r="F19" s="358">
        <v>0</v>
      </c>
      <c r="G19" s="358">
        <v>0</v>
      </c>
      <c r="H19" s="358">
        <v>0</v>
      </c>
      <c r="I19" s="5">
        <v>2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421</v>
      </c>
      <c r="E21" s="40">
        <f t="shared" si="41"/>
        <v>556</v>
      </c>
      <c r="F21" s="40">
        <f t="shared" si="41"/>
        <v>4</v>
      </c>
      <c r="G21" s="40">
        <f t="shared" si="41"/>
        <v>22</v>
      </c>
      <c r="H21" s="40">
        <f t="shared" si="41"/>
        <v>32</v>
      </c>
      <c r="I21" s="40">
        <f>SUM(I7:I20)</f>
        <v>342</v>
      </c>
      <c r="J21" s="40">
        <f t="shared" si="41"/>
        <v>14</v>
      </c>
      <c r="K21" s="40">
        <f t="shared" si="41"/>
        <v>43</v>
      </c>
      <c r="L21" s="40">
        <f t="shared" si="41"/>
        <v>50</v>
      </c>
      <c r="M21" s="40">
        <f t="shared" si="41"/>
        <v>407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33</v>
      </c>
      <c r="S21" s="40">
        <f t="shared" si="41"/>
        <v>4</v>
      </c>
      <c r="T21" s="40">
        <f t="shared" si="41"/>
        <v>66</v>
      </c>
      <c r="U21" s="40">
        <f t="shared" si="41"/>
        <v>14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556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65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D27"/>
  <sheetViews>
    <sheetView topLeftCell="A7" zoomScaleNormal="100" workbookViewId="0">
      <selection activeCell="V27" sqref="V27:AD27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100</v>
      </c>
      <c r="E7" s="358">
        <f>SUM(C7:D7)</f>
        <v>134</v>
      </c>
      <c r="F7" s="349">
        <v>1</v>
      </c>
      <c r="G7" s="349">
        <v>0</v>
      </c>
      <c r="H7" s="349">
        <v>3</v>
      </c>
      <c r="I7" s="5">
        <v>79</v>
      </c>
      <c r="J7" s="349">
        <v>3</v>
      </c>
      <c r="K7" s="5">
        <v>19</v>
      </c>
      <c r="L7" s="349">
        <f>F7+H7+J7</f>
        <v>7</v>
      </c>
      <c r="M7" s="349">
        <f>G7+G8+I7+I8+K7+K8</f>
        <v>98</v>
      </c>
      <c r="N7" s="349">
        <v>0</v>
      </c>
      <c r="O7" s="349">
        <v>0</v>
      </c>
      <c r="P7" s="349">
        <v>9</v>
      </c>
      <c r="Q7" s="349">
        <v>0</v>
      </c>
      <c r="R7" s="349">
        <v>12</v>
      </c>
      <c r="S7" s="349">
        <v>2</v>
      </c>
      <c r="T7" s="349">
        <f>N7+N8+P7+P8+R7+R8</f>
        <v>21</v>
      </c>
      <c r="U7" s="349">
        <f>O7+O8+Q7+Q8+S7+S8</f>
        <v>2</v>
      </c>
      <c r="V7" s="349">
        <v>0</v>
      </c>
      <c r="W7" s="349">
        <v>0</v>
      </c>
      <c r="X7" s="349">
        <v>1</v>
      </c>
      <c r="Y7" s="349">
        <v>0</v>
      </c>
      <c r="Z7" s="349">
        <v>5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134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74" t="s">
        <v>8</v>
      </c>
      <c r="C9" s="349">
        <f t="shared" ref="C9:D9" si="0">L9+T9+AB9</f>
        <v>32</v>
      </c>
      <c r="D9" s="349">
        <f t="shared" si="0"/>
        <v>103</v>
      </c>
      <c r="E9" s="358">
        <f t="shared" ref="E9" si="1">SUM(C9:D9)</f>
        <v>135</v>
      </c>
      <c r="F9" s="349">
        <v>2</v>
      </c>
      <c r="G9" s="5">
        <v>1</v>
      </c>
      <c r="H9" s="349">
        <v>9</v>
      </c>
      <c r="I9" s="5">
        <v>91</v>
      </c>
      <c r="J9" s="349">
        <v>3</v>
      </c>
      <c r="K9" s="5">
        <v>8</v>
      </c>
      <c r="L9" s="349">
        <f t="shared" ref="L9" si="2">F9+H9+J9</f>
        <v>14</v>
      </c>
      <c r="M9" s="349">
        <f>G9+G10+I9+I10+K9+K10</f>
        <v>101</v>
      </c>
      <c r="N9" s="349">
        <v>0</v>
      </c>
      <c r="O9" s="349">
        <v>0</v>
      </c>
      <c r="P9" s="349">
        <v>9</v>
      </c>
      <c r="Q9" s="5">
        <v>2</v>
      </c>
      <c r="R9" s="349">
        <v>7</v>
      </c>
      <c r="S9" s="349">
        <v>0</v>
      </c>
      <c r="T9" s="349">
        <f t="shared" ref="T9:U9" si="3">N9+N10+P9+P10+R9+R10</f>
        <v>16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135</v>
      </c>
    </row>
    <row r="10" spans="1:30" ht="21" customHeight="1">
      <c r="A10" s="73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:D11" si="6">L11+T11+AB11</f>
        <v>31</v>
      </c>
      <c r="D11" s="349">
        <f t="shared" si="6"/>
        <v>54</v>
      </c>
      <c r="E11" s="358">
        <f t="shared" ref="E11" si="7">SUM(C11:D11)</f>
        <v>85</v>
      </c>
      <c r="F11" s="349">
        <v>0</v>
      </c>
      <c r="G11" s="349">
        <v>0</v>
      </c>
      <c r="H11" s="349">
        <v>11</v>
      </c>
      <c r="I11" s="5">
        <v>49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51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4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6</v>
      </c>
      <c r="AC11" s="349">
        <f t="shared" si="11"/>
        <v>0</v>
      </c>
      <c r="AD11" s="350">
        <f t="shared" ref="AD11" si="12">E11</f>
        <v>85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:D13" si="13">L13+T13+AB13</f>
        <v>38</v>
      </c>
      <c r="D13" s="349">
        <f t="shared" si="13"/>
        <v>116</v>
      </c>
      <c r="E13" s="358">
        <f t="shared" ref="E13" si="14">SUM(C13:D13)</f>
        <v>154</v>
      </c>
      <c r="F13" s="349">
        <v>1</v>
      </c>
      <c r="G13" s="5">
        <v>1</v>
      </c>
      <c r="H13" s="349">
        <v>9</v>
      </c>
      <c r="I13" s="5">
        <v>91</v>
      </c>
      <c r="J13" s="349">
        <v>7</v>
      </c>
      <c r="K13" s="5">
        <v>15</v>
      </c>
      <c r="L13" s="349">
        <f t="shared" ref="L13" si="15">F13+H13+J13</f>
        <v>17</v>
      </c>
      <c r="M13" s="349">
        <f t="shared" ref="M13" si="16">G13+G14+I13+I14+K13+K14</f>
        <v>109</v>
      </c>
      <c r="N13" s="349">
        <v>0</v>
      </c>
      <c r="O13" s="349">
        <v>0</v>
      </c>
      <c r="P13" s="349">
        <v>7</v>
      </c>
      <c r="Q13" s="5">
        <v>6</v>
      </c>
      <c r="R13" s="349">
        <v>9</v>
      </c>
      <c r="S13" s="349">
        <v>1</v>
      </c>
      <c r="T13" s="349">
        <f t="shared" ref="T13:U13" si="17">N13+N14+P13+P14+R13+R14</f>
        <v>16</v>
      </c>
      <c r="U13" s="349">
        <f t="shared" si="17"/>
        <v>7</v>
      </c>
      <c r="V13" s="349">
        <v>0</v>
      </c>
      <c r="W13" s="349">
        <v>0</v>
      </c>
      <c r="X13" s="349">
        <v>2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5</v>
      </c>
      <c r="AC13" s="349">
        <f t="shared" si="18"/>
        <v>0</v>
      </c>
      <c r="AD13" s="350">
        <f t="shared" ref="AD13" si="19">E13</f>
        <v>154</v>
      </c>
    </row>
    <row r="14" spans="1:30" ht="21" customHeight="1">
      <c r="A14" s="73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17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77" t="s">
        <v>67</v>
      </c>
      <c r="C19" s="349">
        <f t="shared" ref="C19:D19" si="34">L19+T19+AB19</f>
        <v>0</v>
      </c>
      <c r="D19" s="349">
        <f t="shared" si="34"/>
        <v>2</v>
      </c>
      <c r="E19" s="358">
        <f t="shared" ref="E19" si="35">SUM(C19:D19)</f>
        <v>2</v>
      </c>
      <c r="F19" s="358">
        <v>0</v>
      </c>
      <c r="G19" s="358">
        <v>0</v>
      </c>
      <c r="H19" s="358">
        <v>0</v>
      </c>
      <c r="I19" s="5">
        <v>2</v>
      </c>
      <c r="J19" s="358">
        <v>0</v>
      </c>
      <c r="K19" s="358">
        <v>0</v>
      </c>
      <c r="L19" s="349">
        <f t="shared" ref="L19" si="36">F19+H19+J19</f>
        <v>0</v>
      </c>
      <c r="M19" s="349">
        <f t="shared" ref="M19" si="37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19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19" si="39">V19+V20+X19+X20+Z19+Z20</f>
        <v>0</v>
      </c>
      <c r="AC19" s="349">
        <f t="shared" si="39"/>
        <v>0</v>
      </c>
      <c r="AD19" s="350">
        <f t="shared" ref="AD19" si="40">E19</f>
        <v>2</v>
      </c>
    </row>
    <row r="20" spans="1:30" ht="21" customHeight="1">
      <c r="A20" s="375"/>
      <c r="B20" s="78" t="s">
        <v>70</v>
      </c>
      <c r="C20" s="349"/>
      <c r="D20" s="349"/>
      <c r="E20" s="359"/>
      <c r="F20" s="359"/>
      <c r="G20" s="359"/>
      <c r="H20" s="359"/>
      <c r="I20" s="7">
        <v>0</v>
      </c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135</v>
      </c>
      <c r="D21" s="40">
        <f t="shared" ref="D21:AD21" si="41">SUM(D7:D20)</f>
        <v>417</v>
      </c>
      <c r="E21" s="40">
        <f t="shared" si="41"/>
        <v>552</v>
      </c>
      <c r="F21" s="40">
        <f t="shared" si="41"/>
        <v>4</v>
      </c>
      <c r="G21" s="40">
        <f t="shared" si="41"/>
        <v>22</v>
      </c>
      <c r="H21" s="40">
        <f t="shared" si="41"/>
        <v>32</v>
      </c>
      <c r="I21" s="40">
        <f>SUM(I7:I20)</f>
        <v>337</v>
      </c>
      <c r="J21" s="40">
        <f t="shared" si="41"/>
        <v>14</v>
      </c>
      <c r="K21" s="40">
        <f t="shared" si="41"/>
        <v>44</v>
      </c>
      <c r="L21" s="40">
        <f t="shared" si="41"/>
        <v>50</v>
      </c>
      <c r="M21" s="40">
        <f t="shared" si="41"/>
        <v>403</v>
      </c>
      <c r="N21" s="40">
        <f t="shared" si="41"/>
        <v>0</v>
      </c>
      <c r="O21" s="40">
        <f t="shared" si="41"/>
        <v>0</v>
      </c>
      <c r="P21" s="40">
        <f t="shared" si="41"/>
        <v>33</v>
      </c>
      <c r="Q21" s="40">
        <f t="shared" si="41"/>
        <v>10</v>
      </c>
      <c r="R21" s="40">
        <f t="shared" si="41"/>
        <v>33</v>
      </c>
      <c r="S21" s="40">
        <f t="shared" si="41"/>
        <v>4</v>
      </c>
      <c r="T21" s="40">
        <f t="shared" si="41"/>
        <v>66</v>
      </c>
      <c r="U21" s="40">
        <f t="shared" si="41"/>
        <v>14</v>
      </c>
      <c r="V21" s="40">
        <f t="shared" si="41"/>
        <v>0</v>
      </c>
      <c r="W21" s="40">
        <f t="shared" si="41"/>
        <v>0</v>
      </c>
      <c r="X21" s="40">
        <f t="shared" si="41"/>
        <v>7</v>
      </c>
      <c r="Y21" s="40">
        <f t="shared" si="41"/>
        <v>0</v>
      </c>
      <c r="Z21" s="40">
        <f t="shared" si="41"/>
        <v>12</v>
      </c>
      <c r="AA21" s="40">
        <f t="shared" si="41"/>
        <v>0</v>
      </c>
      <c r="AB21" s="40">
        <f t="shared" si="41"/>
        <v>19</v>
      </c>
      <c r="AC21" s="40">
        <f t="shared" si="41"/>
        <v>0</v>
      </c>
      <c r="AD21" s="40">
        <f t="shared" si="41"/>
        <v>552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66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D29"/>
  <sheetViews>
    <sheetView topLeftCell="A10" zoomScaleNormal="100" workbookViewId="0">
      <selection activeCell="V29" sqref="V29:AD29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18" customHeight="1">
      <c r="A7" s="354"/>
      <c r="B7" s="356" t="s">
        <v>7</v>
      </c>
      <c r="C7" s="349">
        <f>L7+T7+AB7</f>
        <v>32</v>
      </c>
      <c r="D7" s="349">
        <f>M7+U7+AC7</f>
        <v>101</v>
      </c>
      <c r="E7" s="358">
        <f>SUM(C7:D7)</f>
        <v>133</v>
      </c>
      <c r="F7" s="349">
        <v>1</v>
      </c>
      <c r="G7" s="349">
        <v>0</v>
      </c>
      <c r="H7" s="349">
        <v>3</v>
      </c>
      <c r="I7" s="5">
        <v>78</v>
      </c>
      <c r="J7" s="349">
        <v>2</v>
      </c>
      <c r="K7" s="5">
        <v>21</v>
      </c>
      <c r="L7" s="349">
        <f>F7+H7+J7</f>
        <v>6</v>
      </c>
      <c r="M7" s="349">
        <f>G7+G8+I7+I8+K7+K8</f>
        <v>99</v>
      </c>
      <c r="N7" s="349">
        <v>0</v>
      </c>
      <c r="O7" s="349">
        <v>0</v>
      </c>
      <c r="P7" s="349">
        <v>8</v>
      </c>
      <c r="Q7" s="349">
        <v>0</v>
      </c>
      <c r="R7" s="349">
        <v>13</v>
      </c>
      <c r="S7" s="349">
        <v>2</v>
      </c>
      <c r="T7" s="349">
        <f>N7+N8+P7+P8+R7+R8</f>
        <v>21</v>
      </c>
      <c r="U7" s="349">
        <f>O7+O8+Q7+Q8+S7+S8</f>
        <v>2</v>
      </c>
      <c r="V7" s="349">
        <v>0</v>
      </c>
      <c r="W7" s="349">
        <v>0</v>
      </c>
      <c r="X7" s="349">
        <v>0</v>
      </c>
      <c r="Y7" s="349">
        <v>0</v>
      </c>
      <c r="Z7" s="349">
        <v>5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133</v>
      </c>
    </row>
    <row r="8" spans="1:30" ht="18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18" customHeight="1">
      <c r="A9" s="16"/>
      <c r="B9" s="70" t="s">
        <v>8</v>
      </c>
      <c r="C9" s="349">
        <f t="shared" ref="C9:D9" si="0">L9+T9+AB9</f>
        <v>25</v>
      </c>
      <c r="D9" s="349">
        <f t="shared" si="0"/>
        <v>86</v>
      </c>
      <c r="E9" s="358">
        <f t="shared" ref="E9" si="1">SUM(C9:D9)</f>
        <v>111</v>
      </c>
      <c r="F9" s="349">
        <v>1</v>
      </c>
      <c r="G9" s="5">
        <v>1</v>
      </c>
      <c r="H9" s="349">
        <v>7</v>
      </c>
      <c r="I9" s="5">
        <v>75</v>
      </c>
      <c r="J9" s="349">
        <v>3</v>
      </c>
      <c r="K9" s="5">
        <v>7</v>
      </c>
      <c r="L9" s="349">
        <f t="shared" ref="L9" si="2">F9+H9+J9</f>
        <v>11</v>
      </c>
      <c r="M9" s="349">
        <f>G9+G10+I9+I10+K9+K10</f>
        <v>84</v>
      </c>
      <c r="N9" s="349">
        <v>0</v>
      </c>
      <c r="O9" s="349">
        <v>0</v>
      </c>
      <c r="P9" s="349">
        <v>7</v>
      </c>
      <c r="Q9" s="5">
        <v>2</v>
      </c>
      <c r="R9" s="349">
        <v>5</v>
      </c>
      <c r="S9" s="349">
        <v>0</v>
      </c>
      <c r="T9" s="349">
        <f t="shared" ref="T9:U9" si="3">N9+N10+P9+P10+R9+R10</f>
        <v>12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111</v>
      </c>
    </row>
    <row r="10" spans="1:30" ht="18" customHeight="1">
      <c r="A10" s="71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18" customHeight="1">
      <c r="A11" s="354"/>
      <c r="B11" s="356" t="s">
        <v>9</v>
      </c>
      <c r="C11" s="349">
        <f t="shared" ref="C11:D11" si="6">L11+T11+AB11</f>
        <v>28</v>
      </c>
      <c r="D11" s="349">
        <f t="shared" si="6"/>
        <v>54</v>
      </c>
      <c r="E11" s="358">
        <f t="shared" ref="E11" si="7">SUM(C11:D11)</f>
        <v>82</v>
      </c>
      <c r="F11" s="349">
        <v>0</v>
      </c>
      <c r="G11" s="349">
        <v>0</v>
      </c>
      <c r="H11" s="349">
        <v>11</v>
      </c>
      <c r="I11" s="5">
        <v>49</v>
      </c>
      <c r="J11" s="349">
        <v>1</v>
      </c>
      <c r="K11" s="349">
        <v>2</v>
      </c>
      <c r="L11" s="349">
        <f t="shared" ref="L11" si="8">F11+H11+J11</f>
        <v>12</v>
      </c>
      <c r="M11" s="349">
        <f t="shared" ref="M11" si="9">G11+G12+I11+I12+K11+K12</f>
        <v>51</v>
      </c>
      <c r="N11" s="349">
        <v>0</v>
      </c>
      <c r="O11" s="349">
        <v>0</v>
      </c>
      <c r="P11" s="349">
        <v>7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12</v>
      </c>
      <c r="U11" s="349">
        <f t="shared" si="10"/>
        <v>3</v>
      </c>
      <c r="V11" s="349">
        <v>0</v>
      </c>
      <c r="W11" s="349">
        <v>0</v>
      </c>
      <c r="X11" s="349">
        <v>2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4</v>
      </c>
      <c r="AC11" s="349">
        <f t="shared" si="11"/>
        <v>0</v>
      </c>
      <c r="AD11" s="350">
        <f t="shared" ref="AD11" si="12">E11</f>
        <v>82</v>
      </c>
    </row>
    <row r="12" spans="1:30" ht="18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18" customHeight="1">
      <c r="A13" s="16"/>
      <c r="B13" s="8" t="s">
        <v>10</v>
      </c>
      <c r="C13" s="349">
        <f t="shared" ref="C13:D13" si="13">L13+T13+AB13</f>
        <v>35</v>
      </c>
      <c r="D13" s="349">
        <f t="shared" si="13"/>
        <v>122</v>
      </c>
      <c r="E13" s="358">
        <f t="shared" ref="E13" si="14">SUM(C13:D13)</f>
        <v>157</v>
      </c>
      <c r="F13" s="349">
        <v>1</v>
      </c>
      <c r="G13" s="5">
        <v>1</v>
      </c>
      <c r="H13" s="349">
        <v>8</v>
      </c>
      <c r="I13" s="5">
        <v>94</v>
      </c>
      <c r="J13" s="349">
        <v>7</v>
      </c>
      <c r="K13" s="5">
        <v>18</v>
      </c>
      <c r="L13" s="349">
        <f t="shared" ref="L13" si="15">F13+H13+J13</f>
        <v>16</v>
      </c>
      <c r="M13" s="349">
        <f t="shared" ref="M13" si="16">G13+G14+I13+I14+K13+K14</f>
        <v>115</v>
      </c>
      <c r="N13" s="349">
        <v>0</v>
      </c>
      <c r="O13" s="349">
        <v>0</v>
      </c>
      <c r="P13" s="349">
        <v>6</v>
      </c>
      <c r="Q13" s="5">
        <v>6</v>
      </c>
      <c r="R13" s="349">
        <v>9</v>
      </c>
      <c r="S13" s="349">
        <v>1</v>
      </c>
      <c r="T13" s="349">
        <f t="shared" ref="T13:U13" si="17">N13+N14+P13+P14+R13+R14</f>
        <v>15</v>
      </c>
      <c r="U13" s="349">
        <f t="shared" si="17"/>
        <v>7</v>
      </c>
      <c r="V13" s="349">
        <v>0</v>
      </c>
      <c r="W13" s="349">
        <v>0</v>
      </c>
      <c r="X13" s="349">
        <v>1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4</v>
      </c>
      <c r="AC13" s="349">
        <f t="shared" si="18"/>
        <v>0</v>
      </c>
      <c r="AD13" s="350">
        <f t="shared" ref="AD13" si="19">E13</f>
        <v>157</v>
      </c>
    </row>
    <row r="14" spans="1:30" ht="18" customHeight="1">
      <c r="A14" s="71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18" customHeight="1">
      <c r="A15" s="354"/>
      <c r="B15" s="356" t="s">
        <v>13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18" customHeight="1">
      <c r="A16" s="355"/>
      <c r="B16" s="357"/>
      <c r="C16" s="349"/>
      <c r="D16" s="349"/>
      <c r="E16" s="359"/>
      <c r="F16" s="349"/>
      <c r="G16" s="7">
        <v>17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18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18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7">
        <v>0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18" customHeight="1">
      <c r="A19" s="354"/>
      <c r="B19" s="77" t="s">
        <v>67</v>
      </c>
      <c r="C19" s="349">
        <f t="shared" ref="C19:C21" si="34">L19+T19+AB19</f>
        <v>0</v>
      </c>
      <c r="D19" s="349">
        <f>M19+U19+AC19</f>
        <v>4</v>
      </c>
      <c r="E19" s="358">
        <f t="shared" ref="E19" si="35">SUM(C19:D19)</f>
        <v>4</v>
      </c>
      <c r="F19" s="358">
        <v>0</v>
      </c>
      <c r="G19" s="358">
        <v>0</v>
      </c>
      <c r="H19" s="358">
        <v>0</v>
      </c>
      <c r="I19" s="5">
        <v>3</v>
      </c>
      <c r="J19" s="358">
        <v>0</v>
      </c>
      <c r="K19" s="358">
        <v>0</v>
      </c>
      <c r="L19" s="349">
        <f t="shared" ref="L19:L21" si="36">F19+H19+J19</f>
        <v>0</v>
      </c>
      <c r="M19" s="349">
        <f t="shared" ref="M19:M21" si="37">G19+G20+I19+I20+K19+K20</f>
        <v>4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21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21" si="39">V19+V20+X19+X20+Z19+Z20</f>
        <v>0</v>
      </c>
      <c r="AC19" s="349">
        <f t="shared" si="39"/>
        <v>0</v>
      </c>
      <c r="AD19" s="350">
        <f>E19</f>
        <v>4</v>
      </c>
    </row>
    <row r="20" spans="1:30" ht="18" customHeight="1">
      <c r="A20" s="381"/>
      <c r="B20" s="78" t="s">
        <v>70</v>
      </c>
      <c r="C20" s="349"/>
      <c r="D20" s="349"/>
      <c r="E20" s="359"/>
      <c r="F20" s="359"/>
      <c r="G20" s="359"/>
      <c r="H20" s="359"/>
      <c r="I20" s="79">
        <v>1</v>
      </c>
      <c r="J20" s="378"/>
      <c r="K20" s="378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18" customHeight="1">
      <c r="A21" s="72"/>
      <c r="B21" s="356" t="s">
        <v>68</v>
      </c>
      <c r="C21" s="349">
        <f t="shared" si="34"/>
        <v>6</v>
      </c>
      <c r="D21" s="349">
        <f>M21+U21+AC21</f>
        <v>17</v>
      </c>
      <c r="E21" s="358">
        <f>SUM(C21:D21)</f>
        <v>23</v>
      </c>
      <c r="F21" s="358">
        <v>0</v>
      </c>
      <c r="G21" s="358">
        <v>0</v>
      </c>
      <c r="H21" s="376">
        <v>2</v>
      </c>
      <c r="I21" s="5">
        <v>16</v>
      </c>
      <c r="J21" s="376">
        <v>0</v>
      </c>
      <c r="K21" s="5">
        <v>1</v>
      </c>
      <c r="L21" s="383">
        <f t="shared" si="36"/>
        <v>2</v>
      </c>
      <c r="M21" s="349">
        <f t="shared" si="37"/>
        <v>17</v>
      </c>
      <c r="N21" s="358">
        <v>0</v>
      </c>
      <c r="O21" s="358">
        <v>0</v>
      </c>
      <c r="P21" s="358">
        <v>2</v>
      </c>
      <c r="Q21" s="358">
        <v>0</v>
      </c>
      <c r="R21" s="358">
        <v>2</v>
      </c>
      <c r="S21" s="358">
        <v>0</v>
      </c>
      <c r="T21" s="349">
        <f t="shared" si="38"/>
        <v>4</v>
      </c>
      <c r="U21" s="349">
        <f t="shared" si="38"/>
        <v>0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49">
        <f t="shared" si="39"/>
        <v>0</v>
      </c>
      <c r="AC21" s="349">
        <f t="shared" si="39"/>
        <v>0</v>
      </c>
      <c r="AD21" s="350">
        <f>E21</f>
        <v>23</v>
      </c>
    </row>
    <row r="22" spans="1:30" ht="18" customHeight="1">
      <c r="A22" s="76"/>
      <c r="B22" s="382"/>
      <c r="C22" s="349"/>
      <c r="D22" s="349"/>
      <c r="E22" s="359"/>
      <c r="F22" s="359"/>
      <c r="G22" s="359"/>
      <c r="H22" s="377"/>
      <c r="I22" s="7">
        <v>0</v>
      </c>
      <c r="J22" s="377"/>
      <c r="K22" s="75">
        <v>0</v>
      </c>
      <c r="L22" s="383"/>
      <c r="M22" s="349"/>
      <c r="N22" s="359"/>
      <c r="O22" s="359"/>
      <c r="P22" s="359"/>
      <c r="Q22" s="359"/>
      <c r="R22" s="359"/>
      <c r="S22" s="359"/>
      <c r="T22" s="349"/>
      <c r="U22" s="349"/>
      <c r="V22" s="359"/>
      <c r="W22" s="359"/>
      <c r="X22" s="359"/>
      <c r="Y22" s="359"/>
      <c r="Z22" s="359"/>
      <c r="AA22" s="359"/>
      <c r="AB22" s="349"/>
      <c r="AC22" s="349"/>
      <c r="AD22" s="351"/>
    </row>
    <row r="23" spans="1:30" ht="24" customHeight="1">
      <c r="A23" s="379" t="s">
        <v>1</v>
      </c>
      <c r="B23" s="380"/>
      <c r="C23" s="40">
        <f>SUM(C7:C22)</f>
        <v>126</v>
      </c>
      <c r="D23" s="40">
        <f>SUM(D7:D22)</f>
        <v>426</v>
      </c>
      <c r="E23" s="40">
        <f>SUM(E7:E22)</f>
        <v>552</v>
      </c>
      <c r="F23" s="40">
        <f>SUM(F7:F22)</f>
        <v>3</v>
      </c>
      <c r="G23" s="40">
        <f>SUM(G7:G22)</f>
        <v>22</v>
      </c>
      <c r="H23" s="40">
        <f t="shared" ref="H23:AA23" si="40">SUM(H7:H22)</f>
        <v>31</v>
      </c>
      <c r="I23" s="40">
        <f t="shared" si="40"/>
        <v>341</v>
      </c>
      <c r="J23" s="40">
        <f t="shared" si="40"/>
        <v>13</v>
      </c>
      <c r="K23" s="40">
        <f t="shared" si="40"/>
        <v>49</v>
      </c>
      <c r="L23" s="40">
        <f>SUM(L7:L22)</f>
        <v>47</v>
      </c>
      <c r="M23" s="40">
        <f>SUM(M7:M22)</f>
        <v>412</v>
      </c>
      <c r="N23" s="40">
        <f t="shared" si="40"/>
        <v>0</v>
      </c>
      <c r="O23" s="40">
        <f t="shared" si="40"/>
        <v>0</v>
      </c>
      <c r="P23" s="40">
        <f t="shared" si="40"/>
        <v>30</v>
      </c>
      <c r="Q23" s="40">
        <f t="shared" si="40"/>
        <v>10</v>
      </c>
      <c r="R23" s="40">
        <f t="shared" si="40"/>
        <v>34</v>
      </c>
      <c r="S23" s="40">
        <f t="shared" si="40"/>
        <v>4</v>
      </c>
      <c r="T23" s="40">
        <f>SUM(T7:T22)</f>
        <v>64</v>
      </c>
      <c r="U23" s="40">
        <f>SUM(U7:U22)</f>
        <v>14</v>
      </c>
      <c r="V23" s="40">
        <f t="shared" si="40"/>
        <v>0</v>
      </c>
      <c r="W23" s="40">
        <f t="shared" si="40"/>
        <v>0</v>
      </c>
      <c r="X23" s="40">
        <f t="shared" si="40"/>
        <v>3</v>
      </c>
      <c r="Y23" s="40">
        <f t="shared" si="40"/>
        <v>0</v>
      </c>
      <c r="Z23" s="40">
        <f t="shared" si="40"/>
        <v>12</v>
      </c>
      <c r="AA23" s="40">
        <f t="shared" si="40"/>
        <v>0</v>
      </c>
      <c r="AB23" s="40">
        <f>SUM(AB7:AB22)</f>
        <v>15</v>
      </c>
      <c r="AC23" s="40">
        <f>SUM(AC7:AC22)</f>
        <v>0</v>
      </c>
      <c r="AD23" s="40">
        <f>SUM(AD7:AD22)</f>
        <v>552</v>
      </c>
    </row>
    <row r="24" spans="1:30" ht="2.25" customHeight="1">
      <c r="B24" s="2"/>
      <c r="C24" s="2"/>
      <c r="D24" s="2"/>
      <c r="E24" s="2"/>
      <c r="F24" s="2"/>
      <c r="G24" s="2"/>
    </row>
    <row r="25" spans="1:30" ht="2.25" customHeight="1"/>
    <row r="26" spans="1:30" s="11" customFormat="1" ht="23.25">
      <c r="C26" s="347" t="s">
        <v>53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3.75" customHeight="1"/>
    <row r="28" spans="1:30" ht="23.25">
      <c r="G28" s="366" t="s">
        <v>28</v>
      </c>
      <c r="H28" s="366"/>
      <c r="I28" s="366"/>
      <c r="J28" s="366"/>
      <c r="K28" s="366"/>
      <c r="L28" s="366"/>
      <c r="V28" s="348" t="s">
        <v>24</v>
      </c>
      <c r="W28" s="348"/>
      <c r="X28" s="348"/>
      <c r="Y28" s="348"/>
      <c r="Z28" s="348"/>
      <c r="AA28" s="348"/>
      <c r="AB28" s="348"/>
      <c r="AC28" s="348"/>
      <c r="AD28" s="348"/>
    </row>
    <row r="29" spans="1:30" ht="23.25">
      <c r="E29" s="18"/>
      <c r="G29" s="366" t="s">
        <v>29</v>
      </c>
      <c r="H29" s="366"/>
      <c r="I29" s="366"/>
      <c r="J29" s="366"/>
      <c r="K29" s="366"/>
      <c r="L29" s="366"/>
      <c r="V29" s="348" t="s">
        <v>69</v>
      </c>
      <c r="W29" s="348"/>
      <c r="X29" s="348"/>
      <c r="Y29" s="348"/>
      <c r="Z29" s="348"/>
      <c r="AA29" s="348"/>
      <c r="AB29" s="348"/>
      <c r="AC29" s="348"/>
      <c r="AD29" s="348"/>
    </row>
  </sheetData>
  <mergeCells count="245">
    <mergeCell ref="G19:G20"/>
    <mergeCell ref="G28:L28"/>
    <mergeCell ref="V28:AD28"/>
    <mergeCell ref="G29:L29"/>
    <mergeCell ref="V29:AD29"/>
    <mergeCell ref="AA19:AA20"/>
    <mergeCell ref="AB19:AB20"/>
    <mergeCell ref="AC19:AC20"/>
    <mergeCell ref="AD19:AD20"/>
    <mergeCell ref="U21:U22"/>
    <mergeCell ref="AB21:AB22"/>
    <mergeCell ref="AC21:AC22"/>
    <mergeCell ref="AD21:AD22"/>
    <mergeCell ref="W21:W22"/>
    <mergeCell ref="X21:X22"/>
    <mergeCell ref="Y21:Y22"/>
    <mergeCell ref="Z21:Z22"/>
    <mergeCell ref="AA21:AA22"/>
    <mergeCell ref="A23:B23"/>
    <mergeCell ref="C26:AD26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  <mergeCell ref="F19:F20"/>
    <mergeCell ref="B21:B22"/>
    <mergeCell ref="C21:C22"/>
    <mergeCell ref="D21:D22"/>
    <mergeCell ref="E21:E22"/>
    <mergeCell ref="L21:L22"/>
    <mergeCell ref="M21:M22"/>
    <mergeCell ref="T21:T22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Z17:Z18"/>
    <mergeCell ref="AA17:AA18"/>
    <mergeCell ref="AB17:AB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F21:F22"/>
    <mergeCell ref="G21:G22"/>
    <mergeCell ref="N21:N22"/>
    <mergeCell ref="O21:O22"/>
    <mergeCell ref="P21:P22"/>
    <mergeCell ref="Q21:Q22"/>
    <mergeCell ref="R21:R22"/>
    <mergeCell ref="S21:S22"/>
    <mergeCell ref="V21:V22"/>
    <mergeCell ref="H21:H22"/>
    <mergeCell ref="J21:J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D29"/>
  <sheetViews>
    <sheetView topLeftCell="A7" zoomScaleNormal="100" workbookViewId="0">
      <selection activeCell="B15" sqref="B15:B16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18" customHeight="1">
      <c r="A7" s="354"/>
      <c r="B7" s="356" t="s">
        <v>7</v>
      </c>
      <c r="C7" s="349">
        <f>L7+T7+AB7</f>
        <v>32</v>
      </c>
      <c r="D7" s="349">
        <f>M7+U7+AC7</f>
        <v>101</v>
      </c>
      <c r="E7" s="358">
        <f>SUM(C7:D7)</f>
        <v>133</v>
      </c>
      <c r="F7" s="349">
        <v>1</v>
      </c>
      <c r="G7" s="349">
        <v>0</v>
      </c>
      <c r="H7" s="349">
        <v>4</v>
      </c>
      <c r="I7" s="5">
        <v>78</v>
      </c>
      <c r="J7" s="349">
        <v>1</v>
      </c>
      <c r="K7" s="5">
        <v>21</v>
      </c>
      <c r="L7" s="349">
        <f>F7+H7+J7</f>
        <v>6</v>
      </c>
      <c r="M7" s="349">
        <f>G7+G8+I7+I8+K7+K8</f>
        <v>99</v>
      </c>
      <c r="N7" s="349">
        <v>0</v>
      </c>
      <c r="O7" s="349">
        <v>0</v>
      </c>
      <c r="P7" s="349">
        <v>8</v>
      </c>
      <c r="Q7" s="349">
        <v>0</v>
      </c>
      <c r="R7" s="349">
        <v>13</v>
      </c>
      <c r="S7" s="5">
        <v>2</v>
      </c>
      <c r="T7" s="349">
        <f>N7+N8+P7+P8+R7+R8</f>
        <v>21</v>
      </c>
      <c r="U7" s="349">
        <f>O7+O8+Q7+Q8+S7+S8</f>
        <v>2</v>
      </c>
      <c r="V7" s="349">
        <v>0</v>
      </c>
      <c r="W7" s="349">
        <v>0</v>
      </c>
      <c r="X7" s="349">
        <v>0</v>
      </c>
      <c r="Y7" s="349">
        <v>0</v>
      </c>
      <c r="Z7" s="349">
        <v>5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133</v>
      </c>
    </row>
    <row r="8" spans="1:30" ht="18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10">
        <v>0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18" customHeight="1">
      <c r="A9" s="16"/>
      <c r="B9" s="82" t="s">
        <v>8</v>
      </c>
      <c r="C9" s="349">
        <f t="shared" ref="C9:D9" si="0">L9+T9+AB9</f>
        <v>25</v>
      </c>
      <c r="D9" s="349">
        <f t="shared" si="0"/>
        <v>85</v>
      </c>
      <c r="E9" s="358">
        <f t="shared" ref="E9" si="1">SUM(C9:D9)</f>
        <v>110</v>
      </c>
      <c r="F9" s="349">
        <v>1</v>
      </c>
      <c r="G9" s="5">
        <v>1</v>
      </c>
      <c r="H9" s="349">
        <v>6</v>
      </c>
      <c r="I9" s="5">
        <v>74</v>
      </c>
      <c r="J9" s="349">
        <v>4</v>
      </c>
      <c r="K9" s="5">
        <v>7</v>
      </c>
      <c r="L9" s="349">
        <f t="shared" ref="L9" si="2">F9+H9+J9</f>
        <v>11</v>
      </c>
      <c r="M9" s="349">
        <f>G9+G10+I9+I10+K9+K10</f>
        <v>83</v>
      </c>
      <c r="N9" s="349">
        <v>0</v>
      </c>
      <c r="O9" s="349">
        <v>0</v>
      </c>
      <c r="P9" s="349">
        <v>6</v>
      </c>
      <c r="Q9" s="5">
        <v>2</v>
      </c>
      <c r="R9" s="349">
        <v>6</v>
      </c>
      <c r="S9" s="349">
        <v>0</v>
      </c>
      <c r="T9" s="349">
        <f t="shared" ref="T9:U9" si="3">N9+N10+P9+P10+R9+R10</f>
        <v>12</v>
      </c>
      <c r="U9" s="349">
        <f t="shared" si="3"/>
        <v>2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110</v>
      </c>
    </row>
    <row r="10" spans="1:30" ht="18" customHeight="1">
      <c r="A10" s="81"/>
      <c r="B10" s="85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18" customHeight="1">
      <c r="A11" s="354"/>
      <c r="B11" s="356" t="s">
        <v>9</v>
      </c>
      <c r="C11" s="349">
        <f t="shared" ref="C11:D11" si="6">L11+T11+AB11</f>
        <v>28</v>
      </c>
      <c r="D11" s="349">
        <f t="shared" si="6"/>
        <v>54</v>
      </c>
      <c r="E11" s="358">
        <f t="shared" ref="E11" si="7">SUM(C11:D11)</f>
        <v>82</v>
      </c>
      <c r="F11" s="349">
        <v>0</v>
      </c>
      <c r="G11" s="349">
        <v>0</v>
      </c>
      <c r="H11" s="349">
        <v>11</v>
      </c>
      <c r="I11" s="5">
        <v>49</v>
      </c>
      <c r="J11" s="349">
        <v>1</v>
      </c>
      <c r="K11" s="5">
        <v>2</v>
      </c>
      <c r="L11" s="349">
        <f t="shared" ref="L11" si="8">F11+H11+J11</f>
        <v>12</v>
      </c>
      <c r="M11" s="349">
        <f t="shared" ref="M11" si="9">G11+G12+I11+I12+K11+K12</f>
        <v>51</v>
      </c>
      <c r="N11" s="349">
        <v>0</v>
      </c>
      <c r="O11" s="349">
        <v>0</v>
      </c>
      <c r="P11" s="349">
        <v>7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12</v>
      </c>
      <c r="U11" s="349">
        <f t="shared" si="10"/>
        <v>3</v>
      </c>
      <c r="V11" s="349">
        <v>0</v>
      </c>
      <c r="W11" s="349">
        <v>0</v>
      </c>
      <c r="X11" s="349">
        <v>2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4</v>
      </c>
      <c r="AC11" s="349">
        <f t="shared" si="11"/>
        <v>0</v>
      </c>
      <c r="AD11" s="350">
        <f t="shared" ref="AD11" si="12">E11</f>
        <v>82</v>
      </c>
    </row>
    <row r="12" spans="1:30" ht="18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10">
        <v>0</v>
      </c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18" customHeight="1">
      <c r="A13" s="16"/>
      <c r="B13" s="8" t="s">
        <v>10</v>
      </c>
      <c r="C13" s="349">
        <f t="shared" ref="C13:D13" si="13">L13+T13+AB13</f>
        <v>35</v>
      </c>
      <c r="D13" s="349">
        <f t="shared" si="13"/>
        <v>122</v>
      </c>
      <c r="E13" s="358">
        <f t="shared" ref="E13" si="14">SUM(C13:D13)</f>
        <v>157</v>
      </c>
      <c r="F13" s="349">
        <v>1</v>
      </c>
      <c r="G13" s="5">
        <v>1</v>
      </c>
      <c r="H13" s="349">
        <v>8</v>
      </c>
      <c r="I13" s="5">
        <v>94</v>
      </c>
      <c r="J13" s="349">
        <v>7</v>
      </c>
      <c r="K13" s="5">
        <v>18</v>
      </c>
      <c r="L13" s="349">
        <f t="shared" ref="L13" si="15">F13+H13+J13</f>
        <v>16</v>
      </c>
      <c r="M13" s="349">
        <f t="shared" ref="M13" si="16">G13+G14+I13+I14+K13+K14</f>
        <v>115</v>
      </c>
      <c r="N13" s="349">
        <v>0</v>
      </c>
      <c r="O13" s="349">
        <v>0</v>
      </c>
      <c r="P13" s="349">
        <v>6</v>
      </c>
      <c r="Q13" s="5">
        <v>6</v>
      </c>
      <c r="R13" s="349">
        <v>9</v>
      </c>
      <c r="S13" s="5">
        <v>1</v>
      </c>
      <c r="T13" s="349">
        <f t="shared" ref="T13:U13" si="17">N13+N14+P13+P14+R13+R14</f>
        <v>15</v>
      </c>
      <c r="U13" s="349">
        <f t="shared" si="17"/>
        <v>7</v>
      </c>
      <c r="V13" s="349">
        <v>0</v>
      </c>
      <c r="W13" s="349">
        <v>0</v>
      </c>
      <c r="X13" s="349">
        <v>1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4</v>
      </c>
      <c r="AC13" s="349">
        <f t="shared" si="18"/>
        <v>0</v>
      </c>
      <c r="AD13" s="350">
        <f t="shared" ref="AD13" si="19">E13</f>
        <v>157</v>
      </c>
    </row>
    <row r="14" spans="1:30" ht="18" customHeight="1">
      <c r="A14" s="81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10">
        <v>0</v>
      </c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18" customHeight="1">
      <c r="A15" s="354"/>
      <c r="B15" s="333" t="s">
        <v>82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18" customHeight="1">
      <c r="A16" s="355"/>
      <c r="B16" s="334"/>
      <c r="C16" s="349"/>
      <c r="D16" s="349"/>
      <c r="E16" s="359"/>
      <c r="F16" s="349"/>
      <c r="G16" s="7">
        <v>17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18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58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18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35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18" customHeight="1">
      <c r="A19" s="354"/>
      <c r="B19" s="77" t="s">
        <v>67</v>
      </c>
      <c r="C19" s="349">
        <f t="shared" ref="C19:C21" si="34">L19+T19+AB19</f>
        <v>0</v>
      </c>
      <c r="D19" s="349">
        <f>M19+U19+AC19</f>
        <v>5</v>
      </c>
      <c r="E19" s="358">
        <f t="shared" ref="E19" si="35">SUM(C19:D19)</f>
        <v>5</v>
      </c>
      <c r="F19" s="358">
        <v>0</v>
      </c>
      <c r="G19" s="358">
        <v>0</v>
      </c>
      <c r="H19" s="358">
        <v>0</v>
      </c>
      <c r="I19" s="5">
        <v>4</v>
      </c>
      <c r="J19" s="358">
        <v>0</v>
      </c>
      <c r="K19" s="358">
        <v>0</v>
      </c>
      <c r="L19" s="349">
        <f t="shared" ref="L19:L21" si="36">F19+H19+J19</f>
        <v>0</v>
      </c>
      <c r="M19" s="349">
        <f t="shared" ref="M19:M21" si="37">G19+G20+I19+I20+K19+K20</f>
        <v>5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21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21" si="39">V19+V20+X19+X20+Z19+Z20</f>
        <v>0</v>
      </c>
      <c r="AC19" s="349">
        <f t="shared" si="39"/>
        <v>0</v>
      </c>
      <c r="AD19" s="350">
        <f>E19</f>
        <v>5</v>
      </c>
    </row>
    <row r="20" spans="1:30" ht="18" customHeight="1">
      <c r="A20" s="381"/>
      <c r="B20" s="78" t="s">
        <v>70</v>
      </c>
      <c r="C20" s="349"/>
      <c r="D20" s="349"/>
      <c r="E20" s="359"/>
      <c r="F20" s="359"/>
      <c r="G20" s="359"/>
      <c r="H20" s="359"/>
      <c r="I20" s="79">
        <v>1</v>
      </c>
      <c r="J20" s="378"/>
      <c r="K20" s="378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18" customHeight="1">
      <c r="A21" s="80"/>
      <c r="B21" s="356" t="s">
        <v>68</v>
      </c>
      <c r="C21" s="349">
        <f t="shared" si="34"/>
        <v>5</v>
      </c>
      <c r="D21" s="349">
        <f>M21+U21+AC21</f>
        <v>17</v>
      </c>
      <c r="E21" s="358">
        <f>SUM(C21:D21)</f>
        <v>22</v>
      </c>
      <c r="F21" s="358">
        <v>0</v>
      </c>
      <c r="G21" s="358">
        <v>0</v>
      </c>
      <c r="H21" s="376">
        <v>2</v>
      </c>
      <c r="I21" s="5">
        <v>16</v>
      </c>
      <c r="J21" s="376">
        <v>0</v>
      </c>
      <c r="K21" s="5">
        <v>1</v>
      </c>
      <c r="L21" s="383">
        <f t="shared" si="36"/>
        <v>2</v>
      </c>
      <c r="M21" s="349">
        <f t="shared" si="37"/>
        <v>17</v>
      </c>
      <c r="N21" s="358">
        <v>0</v>
      </c>
      <c r="O21" s="358">
        <v>0</v>
      </c>
      <c r="P21" s="358">
        <v>2</v>
      </c>
      <c r="Q21" s="358">
        <v>0</v>
      </c>
      <c r="R21" s="358">
        <v>1</v>
      </c>
      <c r="S21" s="358">
        <v>0</v>
      </c>
      <c r="T21" s="349">
        <f t="shared" si="38"/>
        <v>3</v>
      </c>
      <c r="U21" s="349">
        <f t="shared" si="38"/>
        <v>0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49">
        <f t="shared" si="39"/>
        <v>0</v>
      </c>
      <c r="AC21" s="349">
        <f t="shared" si="39"/>
        <v>0</v>
      </c>
      <c r="AD21" s="350">
        <f>E21</f>
        <v>22</v>
      </c>
    </row>
    <row r="22" spans="1:30" ht="18" customHeight="1">
      <c r="A22" s="84"/>
      <c r="B22" s="382"/>
      <c r="C22" s="349"/>
      <c r="D22" s="349"/>
      <c r="E22" s="359"/>
      <c r="F22" s="359"/>
      <c r="G22" s="359"/>
      <c r="H22" s="377"/>
      <c r="I22" s="7">
        <v>0</v>
      </c>
      <c r="J22" s="377"/>
      <c r="K22" s="83">
        <v>0</v>
      </c>
      <c r="L22" s="383"/>
      <c r="M22" s="349"/>
      <c r="N22" s="359"/>
      <c r="O22" s="359"/>
      <c r="P22" s="359"/>
      <c r="Q22" s="359"/>
      <c r="R22" s="359"/>
      <c r="S22" s="359"/>
      <c r="T22" s="349"/>
      <c r="U22" s="349"/>
      <c r="V22" s="359"/>
      <c r="W22" s="359"/>
      <c r="X22" s="359"/>
      <c r="Y22" s="359"/>
      <c r="Z22" s="359"/>
      <c r="AA22" s="359"/>
      <c r="AB22" s="349"/>
      <c r="AC22" s="349"/>
      <c r="AD22" s="351"/>
    </row>
    <row r="23" spans="1:30" ht="24" customHeight="1">
      <c r="A23" s="379" t="s">
        <v>1</v>
      </c>
      <c r="B23" s="380"/>
      <c r="C23" s="40">
        <f>SUM(C7:C22)</f>
        <v>125</v>
      </c>
      <c r="D23" s="40">
        <f>SUM(D7:D22)</f>
        <v>426</v>
      </c>
      <c r="E23" s="40">
        <f>SUM(E7:E22)</f>
        <v>551</v>
      </c>
      <c r="F23" s="40">
        <f>SUM(F7:F22)</f>
        <v>3</v>
      </c>
      <c r="G23" s="40">
        <f>SUM(G7:G22)</f>
        <v>22</v>
      </c>
      <c r="H23" s="40">
        <f t="shared" ref="H23:AA23" si="40">SUM(H7:H22)</f>
        <v>31</v>
      </c>
      <c r="I23" s="40">
        <f t="shared" si="40"/>
        <v>341</v>
      </c>
      <c r="J23" s="40">
        <f t="shared" si="40"/>
        <v>13</v>
      </c>
      <c r="K23" s="40">
        <f t="shared" si="40"/>
        <v>49</v>
      </c>
      <c r="L23" s="40">
        <f>SUM(L7:L22)</f>
        <v>47</v>
      </c>
      <c r="M23" s="40">
        <f>SUM(M7:M22)</f>
        <v>412</v>
      </c>
      <c r="N23" s="40">
        <f t="shared" si="40"/>
        <v>0</v>
      </c>
      <c r="O23" s="40">
        <f t="shared" si="40"/>
        <v>0</v>
      </c>
      <c r="P23" s="40">
        <f t="shared" si="40"/>
        <v>29</v>
      </c>
      <c r="Q23" s="40">
        <f t="shared" si="40"/>
        <v>10</v>
      </c>
      <c r="R23" s="40">
        <f t="shared" si="40"/>
        <v>34</v>
      </c>
      <c r="S23" s="40">
        <f t="shared" si="40"/>
        <v>4</v>
      </c>
      <c r="T23" s="40">
        <f>SUM(T7:T22)</f>
        <v>63</v>
      </c>
      <c r="U23" s="40">
        <f>SUM(U7:U22)</f>
        <v>14</v>
      </c>
      <c r="V23" s="40">
        <f t="shared" si="40"/>
        <v>0</v>
      </c>
      <c r="W23" s="40">
        <f t="shared" si="40"/>
        <v>0</v>
      </c>
      <c r="X23" s="40">
        <f t="shared" si="40"/>
        <v>3</v>
      </c>
      <c r="Y23" s="40">
        <f t="shared" si="40"/>
        <v>0</v>
      </c>
      <c r="Z23" s="40">
        <f t="shared" si="40"/>
        <v>12</v>
      </c>
      <c r="AA23" s="40">
        <f t="shared" si="40"/>
        <v>0</v>
      </c>
      <c r="AB23" s="40">
        <f>SUM(AB7:AB22)</f>
        <v>15</v>
      </c>
      <c r="AC23" s="40">
        <f>SUM(AC7:AC22)</f>
        <v>0</v>
      </c>
      <c r="AD23" s="40">
        <f>SUM(AD7:AD22)</f>
        <v>551</v>
      </c>
    </row>
    <row r="24" spans="1:30" ht="2.25" customHeight="1">
      <c r="B24" s="2"/>
      <c r="C24" s="2"/>
      <c r="D24" s="2"/>
      <c r="E24" s="2"/>
      <c r="F24" s="2"/>
      <c r="G24" s="2"/>
    </row>
    <row r="25" spans="1:30" ht="2.25" customHeight="1"/>
    <row r="26" spans="1:30" s="11" customFormat="1" ht="23.25">
      <c r="C26" s="347" t="s">
        <v>53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3.75" customHeight="1"/>
    <row r="28" spans="1:30" ht="23.25">
      <c r="G28" s="366" t="s">
        <v>28</v>
      </c>
      <c r="H28" s="366"/>
      <c r="I28" s="366"/>
      <c r="J28" s="366"/>
      <c r="K28" s="366"/>
      <c r="L28" s="366"/>
      <c r="V28" s="348" t="s">
        <v>24</v>
      </c>
      <c r="W28" s="348"/>
      <c r="X28" s="348"/>
      <c r="Y28" s="348"/>
      <c r="Z28" s="348"/>
      <c r="AA28" s="348"/>
      <c r="AB28" s="348"/>
      <c r="AC28" s="348"/>
      <c r="AD28" s="348"/>
    </row>
    <row r="29" spans="1:30" ht="23.25">
      <c r="E29" s="18"/>
      <c r="G29" s="366" t="s">
        <v>29</v>
      </c>
      <c r="H29" s="366"/>
      <c r="I29" s="366"/>
      <c r="J29" s="366"/>
      <c r="K29" s="366"/>
      <c r="L29" s="366"/>
      <c r="V29" s="348" t="s">
        <v>71</v>
      </c>
      <c r="W29" s="348"/>
      <c r="X29" s="348"/>
      <c r="Y29" s="348"/>
      <c r="Z29" s="348"/>
      <c r="AA29" s="348"/>
      <c r="AB29" s="348"/>
      <c r="AC29" s="348"/>
      <c r="AD29" s="348"/>
    </row>
  </sheetData>
  <mergeCells count="243"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T19:T20"/>
    <mergeCell ref="G17:G18"/>
    <mergeCell ref="H17:H18"/>
    <mergeCell ref="I17:I18"/>
    <mergeCell ref="J17:J18"/>
    <mergeCell ref="L17:L18"/>
    <mergeCell ref="Y17:Y18"/>
    <mergeCell ref="Z17:Z18"/>
    <mergeCell ref="AA17:AA18"/>
    <mergeCell ref="AB17:AB18"/>
    <mergeCell ref="K17:K18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J15:J16"/>
    <mergeCell ref="K15:K16"/>
    <mergeCell ref="L15:L16"/>
    <mergeCell ref="M15:M16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J11:J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18" customHeight="1">
      <c r="A7" s="354"/>
      <c r="B7" s="356" t="s">
        <v>7</v>
      </c>
      <c r="C7" s="349">
        <f>L7+T7+AB7</f>
        <v>32</v>
      </c>
      <c r="D7" s="349">
        <f>M7+U7+AC7</f>
        <v>100</v>
      </c>
      <c r="E7" s="358">
        <f>SUM(C7:D7)</f>
        <v>132</v>
      </c>
      <c r="F7" s="349">
        <v>1</v>
      </c>
      <c r="G7" s="349">
        <v>0</v>
      </c>
      <c r="H7" s="349">
        <v>4</v>
      </c>
      <c r="I7" s="5">
        <v>77</v>
      </c>
      <c r="J7" s="349">
        <v>1</v>
      </c>
      <c r="K7" s="5">
        <v>20</v>
      </c>
      <c r="L7" s="349">
        <f>F7+H7+J7</f>
        <v>6</v>
      </c>
      <c r="M7" s="349">
        <f>G7+G8+I7+I8+K7+K8</f>
        <v>97</v>
      </c>
      <c r="N7" s="349">
        <v>0</v>
      </c>
      <c r="O7" s="349">
        <v>0</v>
      </c>
      <c r="P7" s="349">
        <v>8</v>
      </c>
      <c r="Q7" s="5">
        <v>1</v>
      </c>
      <c r="R7" s="349">
        <v>13</v>
      </c>
      <c r="S7" s="5">
        <v>2</v>
      </c>
      <c r="T7" s="349">
        <f>N7+N8+P7+P8+R7+R8</f>
        <v>21</v>
      </c>
      <c r="U7" s="349">
        <f>O7+O8+Q7+Q8+S7+S8</f>
        <v>3</v>
      </c>
      <c r="V7" s="349">
        <v>0</v>
      </c>
      <c r="W7" s="349">
        <v>0</v>
      </c>
      <c r="X7" s="349">
        <v>0</v>
      </c>
      <c r="Y7" s="349">
        <v>0</v>
      </c>
      <c r="Z7" s="349">
        <v>5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132</v>
      </c>
    </row>
    <row r="8" spans="1:30" ht="18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10">
        <v>0</v>
      </c>
      <c r="R8" s="349"/>
      <c r="S8" s="10">
        <v>0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18" customHeight="1">
      <c r="A9" s="16"/>
      <c r="B9" s="88" t="s">
        <v>8</v>
      </c>
      <c r="C9" s="349">
        <f t="shared" ref="C9:D9" si="0">L9+T9+AB9</f>
        <v>25</v>
      </c>
      <c r="D9" s="349">
        <f t="shared" si="0"/>
        <v>85</v>
      </c>
      <c r="E9" s="358">
        <f t="shared" ref="E9" si="1">SUM(C9:D9)</f>
        <v>110</v>
      </c>
      <c r="F9" s="349">
        <v>1</v>
      </c>
      <c r="G9" s="5">
        <v>1</v>
      </c>
      <c r="H9" s="349">
        <v>6</v>
      </c>
      <c r="I9" s="5">
        <v>73</v>
      </c>
      <c r="J9" s="349">
        <v>4</v>
      </c>
      <c r="K9" s="5">
        <v>6</v>
      </c>
      <c r="L9" s="349">
        <f t="shared" ref="L9" si="2">F9+H9+J9</f>
        <v>11</v>
      </c>
      <c r="M9" s="349">
        <f>G9+G10+I9+I10+K9+K10</f>
        <v>81</v>
      </c>
      <c r="N9" s="349">
        <v>0</v>
      </c>
      <c r="O9" s="349">
        <v>0</v>
      </c>
      <c r="P9" s="349">
        <v>6</v>
      </c>
      <c r="Q9" s="5">
        <v>3</v>
      </c>
      <c r="R9" s="349">
        <v>6</v>
      </c>
      <c r="S9" s="5">
        <v>1</v>
      </c>
      <c r="T9" s="349">
        <f t="shared" ref="T9:U9" si="3">N9+N10+P9+P10+R9+R10</f>
        <v>12</v>
      </c>
      <c r="U9" s="349">
        <f t="shared" si="3"/>
        <v>4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110</v>
      </c>
    </row>
    <row r="10" spans="1:30" ht="18" customHeight="1">
      <c r="A10" s="87"/>
      <c r="B10" s="91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10">
        <v>0</v>
      </c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18" customHeight="1">
      <c r="A11" s="354"/>
      <c r="B11" s="356" t="s">
        <v>9</v>
      </c>
      <c r="C11" s="349">
        <f t="shared" ref="C11:D11" si="6">L11+T11+AB11</f>
        <v>28</v>
      </c>
      <c r="D11" s="349">
        <f t="shared" si="6"/>
        <v>54</v>
      </c>
      <c r="E11" s="358">
        <f t="shared" ref="E11" si="7">SUM(C11:D11)</f>
        <v>82</v>
      </c>
      <c r="F11" s="349">
        <v>0</v>
      </c>
      <c r="G11" s="349">
        <v>0</v>
      </c>
      <c r="H11" s="349">
        <v>11</v>
      </c>
      <c r="I11" s="5">
        <v>49</v>
      </c>
      <c r="J11" s="349">
        <v>1</v>
      </c>
      <c r="K11" s="5">
        <v>2</v>
      </c>
      <c r="L11" s="349">
        <f t="shared" ref="L11" si="8">F11+H11+J11</f>
        <v>12</v>
      </c>
      <c r="M11" s="349">
        <f t="shared" ref="M11" si="9">G11+G12+I11+I12+K11+K12</f>
        <v>51</v>
      </c>
      <c r="N11" s="349">
        <v>0</v>
      </c>
      <c r="O11" s="349">
        <v>0</v>
      </c>
      <c r="P11" s="349">
        <v>7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12</v>
      </c>
      <c r="U11" s="349">
        <f t="shared" si="10"/>
        <v>3</v>
      </c>
      <c r="V11" s="349">
        <v>0</v>
      </c>
      <c r="W11" s="349">
        <v>0</v>
      </c>
      <c r="X11" s="349">
        <v>2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4</v>
      </c>
      <c r="AC11" s="349">
        <f t="shared" si="11"/>
        <v>0</v>
      </c>
      <c r="AD11" s="350">
        <f t="shared" ref="AD11" si="12">E11</f>
        <v>82</v>
      </c>
    </row>
    <row r="12" spans="1:30" ht="18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10">
        <v>0</v>
      </c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18" customHeight="1">
      <c r="A13" s="16"/>
      <c r="B13" s="8" t="s">
        <v>10</v>
      </c>
      <c r="C13" s="349">
        <f t="shared" ref="C13:D13" si="13">L13+T13+AB13</f>
        <v>35</v>
      </c>
      <c r="D13" s="349">
        <f t="shared" si="13"/>
        <v>122</v>
      </c>
      <c r="E13" s="358">
        <f t="shared" ref="E13" si="14">SUM(C13:D13)</f>
        <v>157</v>
      </c>
      <c r="F13" s="349">
        <v>1</v>
      </c>
      <c r="G13" s="5">
        <v>1</v>
      </c>
      <c r="H13" s="349">
        <v>8</v>
      </c>
      <c r="I13" s="5">
        <v>94</v>
      </c>
      <c r="J13" s="349">
        <v>7</v>
      </c>
      <c r="K13" s="5">
        <v>18</v>
      </c>
      <c r="L13" s="349">
        <f t="shared" ref="L13" si="15">F13+H13+J13</f>
        <v>16</v>
      </c>
      <c r="M13" s="349">
        <f t="shared" ref="M13" si="16">G13+G14+I13+I14+K13+K14</f>
        <v>115</v>
      </c>
      <c r="N13" s="349">
        <v>0</v>
      </c>
      <c r="O13" s="349">
        <v>0</v>
      </c>
      <c r="P13" s="349">
        <v>6</v>
      </c>
      <c r="Q13" s="5">
        <v>6</v>
      </c>
      <c r="R13" s="349">
        <v>9</v>
      </c>
      <c r="S13" s="5">
        <v>1</v>
      </c>
      <c r="T13" s="349">
        <f t="shared" ref="T13:U13" si="17">N13+N14+P13+P14+R13+R14</f>
        <v>15</v>
      </c>
      <c r="U13" s="349">
        <f t="shared" si="17"/>
        <v>7</v>
      </c>
      <c r="V13" s="349">
        <v>0</v>
      </c>
      <c r="W13" s="349">
        <v>0</v>
      </c>
      <c r="X13" s="349">
        <v>1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4</v>
      </c>
      <c r="AC13" s="349">
        <f t="shared" si="18"/>
        <v>0</v>
      </c>
      <c r="AD13" s="350">
        <f t="shared" ref="AD13" si="19">E13</f>
        <v>157</v>
      </c>
    </row>
    <row r="14" spans="1:30" ht="18" customHeight="1">
      <c r="A14" s="87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10">
        <v>0</v>
      </c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18" customHeight="1">
      <c r="A15" s="354"/>
      <c r="B15" s="333" t="s">
        <v>82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18" customHeight="1">
      <c r="A16" s="355"/>
      <c r="B16" s="334"/>
      <c r="C16" s="349"/>
      <c r="D16" s="349"/>
      <c r="E16" s="359"/>
      <c r="F16" s="349"/>
      <c r="G16" s="7">
        <v>17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18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58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18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35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18" customHeight="1">
      <c r="A19" s="354"/>
      <c r="B19" s="77" t="s">
        <v>67</v>
      </c>
      <c r="C19" s="349">
        <f t="shared" ref="C19:C21" si="34">L19+T19+AB19</f>
        <v>0</v>
      </c>
      <c r="D19" s="349">
        <f>M19+U19+AC19</f>
        <v>5</v>
      </c>
      <c r="E19" s="358">
        <f t="shared" ref="E19" si="35">SUM(C19:D19)</f>
        <v>5</v>
      </c>
      <c r="F19" s="358">
        <v>0</v>
      </c>
      <c r="G19" s="358">
        <v>0</v>
      </c>
      <c r="H19" s="358">
        <v>0</v>
      </c>
      <c r="I19" s="5">
        <v>4</v>
      </c>
      <c r="J19" s="358">
        <v>0</v>
      </c>
      <c r="K19" s="358">
        <v>0</v>
      </c>
      <c r="L19" s="349">
        <f t="shared" ref="L19:L21" si="36">F19+H19+J19</f>
        <v>0</v>
      </c>
      <c r="M19" s="349">
        <f t="shared" ref="M19:M21" si="37">G19+G20+I19+I20+K19+K20</f>
        <v>5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21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21" si="39">V19+V20+X19+X20+Z19+Z20</f>
        <v>0</v>
      </c>
      <c r="AC19" s="349">
        <f t="shared" si="39"/>
        <v>0</v>
      </c>
      <c r="AD19" s="350">
        <f>E19</f>
        <v>5</v>
      </c>
    </row>
    <row r="20" spans="1:30" ht="18" customHeight="1">
      <c r="A20" s="381"/>
      <c r="B20" s="78" t="s">
        <v>70</v>
      </c>
      <c r="C20" s="349"/>
      <c r="D20" s="349"/>
      <c r="E20" s="359"/>
      <c r="F20" s="359"/>
      <c r="G20" s="359"/>
      <c r="H20" s="359"/>
      <c r="I20" s="79">
        <v>1</v>
      </c>
      <c r="J20" s="378"/>
      <c r="K20" s="378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18" customHeight="1">
      <c r="A21" s="86"/>
      <c r="B21" s="356" t="s">
        <v>68</v>
      </c>
      <c r="C21" s="349">
        <f t="shared" si="34"/>
        <v>5</v>
      </c>
      <c r="D21" s="349">
        <f>M21+U21+AC21</f>
        <v>17</v>
      </c>
      <c r="E21" s="358">
        <f>SUM(C21:D21)</f>
        <v>22</v>
      </c>
      <c r="F21" s="358">
        <v>0</v>
      </c>
      <c r="G21" s="358">
        <v>0</v>
      </c>
      <c r="H21" s="376">
        <v>2</v>
      </c>
      <c r="I21" s="5">
        <v>16</v>
      </c>
      <c r="J21" s="376">
        <v>0</v>
      </c>
      <c r="K21" s="5">
        <v>1</v>
      </c>
      <c r="L21" s="383">
        <f t="shared" si="36"/>
        <v>2</v>
      </c>
      <c r="M21" s="349">
        <f t="shared" si="37"/>
        <v>17</v>
      </c>
      <c r="N21" s="358">
        <v>0</v>
      </c>
      <c r="O21" s="358">
        <v>0</v>
      </c>
      <c r="P21" s="358">
        <v>2</v>
      </c>
      <c r="Q21" s="358">
        <v>0</v>
      </c>
      <c r="R21" s="358">
        <v>1</v>
      </c>
      <c r="S21" s="358">
        <v>0</v>
      </c>
      <c r="T21" s="349">
        <f t="shared" si="38"/>
        <v>3</v>
      </c>
      <c r="U21" s="349">
        <f t="shared" si="38"/>
        <v>0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49">
        <f t="shared" si="39"/>
        <v>0</v>
      </c>
      <c r="AC21" s="349">
        <f t="shared" si="39"/>
        <v>0</v>
      </c>
      <c r="AD21" s="350">
        <f>E21</f>
        <v>22</v>
      </c>
    </row>
    <row r="22" spans="1:30" ht="18" customHeight="1">
      <c r="A22" s="90"/>
      <c r="B22" s="382"/>
      <c r="C22" s="349"/>
      <c r="D22" s="349"/>
      <c r="E22" s="359"/>
      <c r="F22" s="359"/>
      <c r="G22" s="359"/>
      <c r="H22" s="377"/>
      <c r="I22" s="7">
        <v>0</v>
      </c>
      <c r="J22" s="377"/>
      <c r="K22" s="89">
        <v>0</v>
      </c>
      <c r="L22" s="383"/>
      <c r="M22" s="349"/>
      <c r="N22" s="359"/>
      <c r="O22" s="359"/>
      <c r="P22" s="359"/>
      <c r="Q22" s="359"/>
      <c r="R22" s="359"/>
      <c r="S22" s="359"/>
      <c r="T22" s="349"/>
      <c r="U22" s="349"/>
      <c r="V22" s="359"/>
      <c r="W22" s="359"/>
      <c r="X22" s="359"/>
      <c r="Y22" s="359"/>
      <c r="Z22" s="359"/>
      <c r="AA22" s="359"/>
      <c r="AB22" s="349"/>
      <c r="AC22" s="349"/>
      <c r="AD22" s="351"/>
    </row>
    <row r="23" spans="1:30" ht="24" customHeight="1">
      <c r="A23" s="379" t="s">
        <v>1</v>
      </c>
      <c r="B23" s="380"/>
      <c r="C23" s="40">
        <f>SUM(C7:C22)</f>
        <v>125</v>
      </c>
      <c r="D23" s="40">
        <f>SUM(D7:D22)</f>
        <v>425</v>
      </c>
      <c r="E23" s="40">
        <f>SUM(E7:E22)</f>
        <v>550</v>
      </c>
      <c r="F23" s="40">
        <f>SUM(F7:F22)</f>
        <v>3</v>
      </c>
      <c r="G23" s="40">
        <f>SUM(G7:G22)</f>
        <v>22</v>
      </c>
      <c r="H23" s="40">
        <f t="shared" ref="H23:AA23" si="40">SUM(H7:H22)</f>
        <v>31</v>
      </c>
      <c r="I23" s="40">
        <f t="shared" si="40"/>
        <v>339</v>
      </c>
      <c r="J23" s="40">
        <f t="shared" si="40"/>
        <v>13</v>
      </c>
      <c r="K23" s="40">
        <f t="shared" si="40"/>
        <v>47</v>
      </c>
      <c r="L23" s="40">
        <f>SUM(L7:L22)</f>
        <v>47</v>
      </c>
      <c r="M23" s="40">
        <f>SUM(M7:M22)</f>
        <v>408</v>
      </c>
      <c r="N23" s="40">
        <f t="shared" si="40"/>
        <v>0</v>
      </c>
      <c r="O23" s="40">
        <f t="shared" si="40"/>
        <v>0</v>
      </c>
      <c r="P23" s="40">
        <f t="shared" si="40"/>
        <v>29</v>
      </c>
      <c r="Q23" s="40">
        <f t="shared" si="40"/>
        <v>12</v>
      </c>
      <c r="R23" s="40">
        <f t="shared" si="40"/>
        <v>34</v>
      </c>
      <c r="S23" s="40">
        <f t="shared" si="40"/>
        <v>5</v>
      </c>
      <c r="T23" s="40">
        <f>SUM(T7:T22)</f>
        <v>63</v>
      </c>
      <c r="U23" s="40">
        <f>SUM(U7:U22)</f>
        <v>17</v>
      </c>
      <c r="V23" s="40">
        <f t="shared" si="40"/>
        <v>0</v>
      </c>
      <c r="W23" s="40">
        <f t="shared" si="40"/>
        <v>0</v>
      </c>
      <c r="X23" s="40">
        <f t="shared" si="40"/>
        <v>3</v>
      </c>
      <c r="Y23" s="40">
        <f t="shared" si="40"/>
        <v>0</v>
      </c>
      <c r="Z23" s="40">
        <f t="shared" si="40"/>
        <v>12</v>
      </c>
      <c r="AA23" s="40">
        <f t="shared" si="40"/>
        <v>0</v>
      </c>
      <c r="AB23" s="40">
        <f>SUM(AB7:AB22)</f>
        <v>15</v>
      </c>
      <c r="AC23" s="40">
        <f>SUM(AC7:AC22)</f>
        <v>0</v>
      </c>
      <c r="AD23" s="40">
        <f>SUM(AD7:AD22)</f>
        <v>550</v>
      </c>
    </row>
    <row r="24" spans="1:30" ht="2.25" customHeight="1">
      <c r="B24" s="2"/>
      <c r="C24" s="2"/>
      <c r="D24" s="2"/>
      <c r="E24" s="2"/>
      <c r="F24" s="2"/>
      <c r="G24" s="2"/>
    </row>
    <row r="25" spans="1:30" ht="2.25" customHeight="1"/>
    <row r="26" spans="1:30" s="11" customFormat="1" ht="23.25">
      <c r="C26" s="347" t="s">
        <v>53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3.75" customHeight="1"/>
    <row r="28" spans="1:30" ht="23.25">
      <c r="G28" s="366" t="s">
        <v>28</v>
      </c>
      <c r="H28" s="366"/>
      <c r="I28" s="366"/>
      <c r="J28" s="366"/>
      <c r="K28" s="366"/>
      <c r="L28" s="366"/>
      <c r="V28" s="348" t="s">
        <v>24</v>
      </c>
      <c r="W28" s="348"/>
      <c r="X28" s="348"/>
      <c r="Y28" s="348"/>
      <c r="Z28" s="348"/>
      <c r="AA28" s="348"/>
      <c r="AB28" s="348"/>
      <c r="AC28" s="348"/>
      <c r="AD28" s="348"/>
    </row>
    <row r="29" spans="1:30" ht="23.25">
      <c r="E29" s="18"/>
      <c r="G29" s="366" t="s">
        <v>29</v>
      </c>
      <c r="H29" s="366"/>
      <c r="I29" s="366"/>
      <c r="J29" s="366"/>
      <c r="K29" s="366"/>
      <c r="L29" s="366"/>
      <c r="V29" s="348" t="s">
        <v>72</v>
      </c>
      <c r="W29" s="348"/>
      <c r="X29" s="348"/>
      <c r="Y29" s="348"/>
      <c r="Z29" s="348"/>
      <c r="AA29" s="348"/>
      <c r="AB29" s="348"/>
      <c r="AC29" s="348"/>
      <c r="AD29" s="348"/>
    </row>
  </sheetData>
  <mergeCells count="241"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N9:N10"/>
    <mergeCell ref="X7:X8"/>
    <mergeCell ref="Y7:Y8"/>
    <mergeCell ref="Z7:Z8"/>
    <mergeCell ref="AA7:AA8"/>
    <mergeCell ref="AB7:AB8"/>
    <mergeCell ref="AC7:AC8"/>
    <mergeCell ref="R7:R8"/>
    <mergeCell ref="T7:T8"/>
    <mergeCell ref="U7:U8"/>
    <mergeCell ref="V7:V8"/>
    <mergeCell ref="W7:W8"/>
    <mergeCell ref="J7:J8"/>
    <mergeCell ref="L7:L8"/>
    <mergeCell ref="AB9:AB10"/>
    <mergeCell ref="A11:A12"/>
    <mergeCell ref="B11:B12"/>
    <mergeCell ref="C11:C12"/>
    <mergeCell ref="D11:D12"/>
    <mergeCell ref="E11:E12"/>
    <mergeCell ref="F11:F12"/>
    <mergeCell ref="G11:G12"/>
    <mergeCell ref="V9:V10"/>
    <mergeCell ref="W9:W10"/>
    <mergeCell ref="O9:O10"/>
    <mergeCell ref="P9:P10"/>
    <mergeCell ref="R9:R10"/>
    <mergeCell ref="T9:T10"/>
    <mergeCell ref="U9:U10"/>
    <mergeCell ref="H11:H12"/>
    <mergeCell ref="J11:J12"/>
    <mergeCell ref="L11:L12"/>
    <mergeCell ref="M11:M12"/>
    <mergeCell ref="N11:N12"/>
    <mergeCell ref="O11:O12"/>
    <mergeCell ref="P11:P12"/>
    <mergeCell ref="R11:R12"/>
    <mergeCell ref="T11:T12"/>
    <mergeCell ref="AC9:AC10"/>
    <mergeCell ref="AD9:AD10"/>
    <mergeCell ref="X9:X10"/>
    <mergeCell ref="Y9:Y10"/>
    <mergeCell ref="Z9:Z10"/>
    <mergeCell ref="AA9:AA10"/>
    <mergeCell ref="U13:U14"/>
    <mergeCell ref="V13:V14"/>
    <mergeCell ref="AD11:AD12"/>
    <mergeCell ref="X11:X12"/>
    <mergeCell ref="Y11:Y12"/>
    <mergeCell ref="Z11:Z12"/>
    <mergeCell ref="AA11:AA12"/>
    <mergeCell ref="AB11:AB12"/>
    <mergeCell ref="AC11:AC12"/>
    <mergeCell ref="U11:U12"/>
    <mergeCell ref="V11:V12"/>
    <mergeCell ref="W11:W12"/>
    <mergeCell ref="C13:C14"/>
    <mergeCell ref="D13:D14"/>
    <mergeCell ref="E13:E14"/>
    <mergeCell ref="F13:F14"/>
    <mergeCell ref="H13:H14"/>
    <mergeCell ref="J13:J14"/>
    <mergeCell ref="L13:L14"/>
    <mergeCell ref="M13:M14"/>
    <mergeCell ref="N13:N14"/>
    <mergeCell ref="M15:M16"/>
    <mergeCell ref="N15:N16"/>
    <mergeCell ref="O15:O16"/>
    <mergeCell ref="P15:P16"/>
    <mergeCell ref="AC13:AC14"/>
    <mergeCell ref="AD13:AD14"/>
    <mergeCell ref="A15:A16"/>
    <mergeCell ref="B15:B16"/>
    <mergeCell ref="C15:C16"/>
    <mergeCell ref="D15:D16"/>
    <mergeCell ref="E15:E16"/>
    <mergeCell ref="F15:F16"/>
    <mergeCell ref="H15:H16"/>
    <mergeCell ref="J15:J16"/>
    <mergeCell ref="W13:W14"/>
    <mergeCell ref="X13:X14"/>
    <mergeCell ref="Y13:Y14"/>
    <mergeCell ref="Z13:Z14"/>
    <mergeCell ref="AA13:AA14"/>
    <mergeCell ref="AB13:AB14"/>
    <mergeCell ref="O13:O14"/>
    <mergeCell ref="P13:P14"/>
    <mergeCell ref="R13:R14"/>
    <mergeCell ref="T13:T14"/>
    <mergeCell ref="AC15:AC16"/>
    <mergeCell ref="AD15:AD16"/>
    <mergeCell ref="A17:A18"/>
    <mergeCell ref="B17:B18"/>
    <mergeCell ref="C17:C18"/>
    <mergeCell ref="D17:D18"/>
    <mergeCell ref="E17:E18"/>
    <mergeCell ref="F17:F18"/>
    <mergeCell ref="G17:G18"/>
    <mergeCell ref="H17:H18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AC17:AC18"/>
    <mergeCell ref="AD17:AD18"/>
    <mergeCell ref="A19:A20"/>
    <mergeCell ref="C19:C20"/>
    <mergeCell ref="D19:D20"/>
    <mergeCell ref="E19:E20"/>
    <mergeCell ref="F19:F20"/>
    <mergeCell ref="G19:G20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T19:T20"/>
    <mergeCell ref="H19:H20"/>
    <mergeCell ref="J19:J20"/>
    <mergeCell ref="K19:K20"/>
    <mergeCell ref="L19:L20"/>
    <mergeCell ref="M19:M20"/>
    <mergeCell ref="N19:N20"/>
    <mergeCell ref="AA17:AA18"/>
    <mergeCell ref="AB17:AB18"/>
    <mergeCell ref="M17:M18"/>
    <mergeCell ref="N17:N18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H21:H22"/>
    <mergeCell ref="J21:J22"/>
    <mergeCell ref="L21:L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2.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5.12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9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34</v>
      </c>
      <c r="D7" s="349">
        <f>M7+U7+AC7</f>
        <v>49</v>
      </c>
      <c r="E7" s="358">
        <f>SUM(C7:D7)</f>
        <v>83</v>
      </c>
      <c r="F7" s="349">
        <v>1</v>
      </c>
      <c r="G7" s="349">
        <v>0</v>
      </c>
      <c r="H7" s="349">
        <v>8</v>
      </c>
      <c r="I7" s="5">
        <v>45</v>
      </c>
      <c r="J7" s="349">
        <v>3</v>
      </c>
      <c r="K7" s="5">
        <v>4</v>
      </c>
      <c r="L7" s="349">
        <f>F7+H7+J7</f>
        <v>12</v>
      </c>
      <c r="M7" s="349">
        <f>G7+G8+I7+I8+K7+K8</f>
        <v>49</v>
      </c>
      <c r="N7" s="349">
        <v>0</v>
      </c>
      <c r="O7" s="349">
        <v>0</v>
      </c>
      <c r="P7" s="349">
        <v>10</v>
      </c>
      <c r="Q7" s="349">
        <v>0</v>
      </c>
      <c r="R7" s="349">
        <v>7</v>
      </c>
      <c r="S7" s="349">
        <v>0</v>
      </c>
      <c r="T7" s="349">
        <f>N7+N8+P7+P8+R7+R8</f>
        <v>17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3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83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19" t="s">
        <v>8</v>
      </c>
      <c r="C9" s="349">
        <f t="shared" ref="C9" si="0">L9+T9+AB9</f>
        <v>35</v>
      </c>
      <c r="D9" s="349">
        <f t="shared" ref="D9" si="1">M9+U9+AC9</f>
        <v>53</v>
      </c>
      <c r="E9" s="358">
        <f t="shared" ref="E9" si="2">SUM(C9:D9)</f>
        <v>88</v>
      </c>
      <c r="F9" s="349">
        <v>2</v>
      </c>
      <c r="G9" s="5">
        <v>2</v>
      </c>
      <c r="H9" s="349">
        <v>15</v>
      </c>
      <c r="I9" s="5">
        <v>45</v>
      </c>
      <c r="J9" s="349">
        <v>1</v>
      </c>
      <c r="K9" s="5">
        <v>4</v>
      </c>
      <c r="L9" s="349">
        <f t="shared" ref="L9" si="3">F9+H9+J9</f>
        <v>18</v>
      </c>
      <c r="M9" s="349">
        <f t="shared" ref="M9" si="4">G9+G10+I9+I10+K9+K10</f>
        <v>52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88</v>
      </c>
    </row>
    <row r="10" spans="1:30" ht="21" customHeight="1">
      <c r="A10" s="20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32</v>
      </c>
      <c r="E11" s="358">
        <f t="shared" ref="E11" si="12">SUM(C11:D11)</f>
        <v>65</v>
      </c>
      <c r="F11" s="349">
        <v>0</v>
      </c>
      <c r="G11" s="349">
        <v>0</v>
      </c>
      <c r="H11" s="349">
        <v>11</v>
      </c>
      <c r="I11" s="5">
        <v>31</v>
      </c>
      <c r="J11" s="349">
        <v>3</v>
      </c>
      <c r="K11" s="349">
        <v>0</v>
      </c>
      <c r="L11" s="349">
        <f t="shared" ref="L11" si="13">F11+H11+J11</f>
        <v>14</v>
      </c>
      <c r="M11" s="349">
        <f t="shared" ref="M11" si="14">G11+G12+I11+I12+K11+K12</f>
        <v>31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65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75</v>
      </c>
      <c r="E13" s="358">
        <f t="shared" ref="E13" si="22">SUM(C13:D13)</f>
        <v>115</v>
      </c>
      <c r="F13" s="349">
        <v>1</v>
      </c>
      <c r="G13" s="5">
        <v>2</v>
      </c>
      <c r="H13" s="349">
        <v>15</v>
      </c>
      <c r="I13" s="5">
        <v>55</v>
      </c>
      <c r="J13" s="349">
        <v>8</v>
      </c>
      <c r="K13" s="5">
        <v>1</v>
      </c>
      <c r="L13" s="349">
        <f t="shared" ref="L13" si="23">F13+H13+J13</f>
        <v>24</v>
      </c>
      <c r="M13" s="349">
        <f t="shared" ref="M13" si="24">G13+G14+I13+I14+K13+K14</f>
        <v>73</v>
      </c>
      <c r="N13" s="349">
        <v>0</v>
      </c>
      <c r="O13" s="349">
        <v>0</v>
      </c>
      <c r="P13" s="349">
        <v>6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12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115</v>
      </c>
    </row>
    <row r="14" spans="1:30" ht="21" customHeight="1">
      <c r="A14" s="20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13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17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25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4" customHeight="1">
      <c r="A19" s="352" t="s">
        <v>1</v>
      </c>
      <c r="B19" s="353"/>
      <c r="C19" s="40">
        <f>SUM(C7:C18)</f>
        <v>142</v>
      </c>
      <c r="D19" s="40">
        <f t="shared" ref="D19:AD19" si="50">SUM(D7:D18)</f>
        <v>254</v>
      </c>
      <c r="E19" s="40">
        <f t="shared" si="50"/>
        <v>396</v>
      </c>
      <c r="F19" s="40">
        <f t="shared" si="50"/>
        <v>4</v>
      </c>
      <c r="G19" s="40">
        <f t="shared" si="50"/>
        <v>32</v>
      </c>
      <c r="H19" s="40">
        <f t="shared" si="50"/>
        <v>49</v>
      </c>
      <c r="I19" s="40">
        <f t="shared" si="50"/>
        <v>206</v>
      </c>
      <c r="J19" s="40">
        <f t="shared" si="50"/>
        <v>15</v>
      </c>
      <c r="K19" s="40">
        <f t="shared" si="50"/>
        <v>12</v>
      </c>
      <c r="L19" s="40">
        <f t="shared" si="50"/>
        <v>68</v>
      </c>
      <c r="M19" s="40">
        <f t="shared" si="50"/>
        <v>250</v>
      </c>
      <c r="N19" s="40">
        <f t="shared" si="50"/>
        <v>0</v>
      </c>
      <c r="O19" s="40">
        <f t="shared" si="50"/>
        <v>0</v>
      </c>
      <c r="P19" s="40">
        <f t="shared" si="50"/>
        <v>31</v>
      </c>
      <c r="Q19" s="40">
        <f t="shared" si="50"/>
        <v>4</v>
      </c>
      <c r="R19" s="40">
        <f t="shared" si="50"/>
        <v>22</v>
      </c>
      <c r="S19" s="40">
        <f t="shared" si="50"/>
        <v>0</v>
      </c>
      <c r="T19" s="40">
        <f t="shared" si="50"/>
        <v>53</v>
      </c>
      <c r="U19" s="40">
        <f t="shared" si="50"/>
        <v>4</v>
      </c>
      <c r="V19" s="40">
        <f t="shared" si="50"/>
        <v>0</v>
      </c>
      <c r="W19" s="40">
        <f t="shared" si="50"/>
        <v>0</v>
      </c>
      <c r="X19" s="40">
        <f t="shared" si="50"/>
        <v>12</v>
      </c>
      <c r="Y19" s="40">
        <f t="shared" si="50"/>
        <v>0</v>
      </c>
      <c r="Z19" s="40">
        <f t="shared" si="50"/>
        <v>9</v>
      </c>
      <c r="AA19" s="40">
        <f t="shared" si="50"/>
        <v>0</v>
      </c>
      <c r="AB19" s="40">
        <f t="shared" si="50"/>
        <v>21</v>
      </c>
      <c r="AC19" s="40">
        <f t="shared" si="50"/>
        <v>0</v>
      </c>
      <c r="AD19" s="40">
        <f t="shared" si="50"/>
        <v>396</v>
      </c>
    </row>
    <row r="20" spans="1:30" ht="4.5" customHeight="1">
      <c r="B20" s="2"/>
      <c r="C20" s="2"/>
      <c r="D20" s="2"/>
      <c r="E20" s="2"/>
      <c r="F20" s="2"/>
      <c r="G20" s="2"/>
    </row>
    <row r="21" spans="1:30" ht="6" customHeight="1"/>
    <row r="22" spans="1:30" s="11" customFormat="1" ht="23.25">
      <c r="C22" s="347" t="s">
        <v>53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</row>
    <row r="23" spans="1:30" ht="3.75" customHeight="1"/>
    <row r="24" spans="1:30" ht="23.25">
      <c r="G24" s="366" t="s">
        <v>28</v>
      </c>
      <c r="H24" s="366"/>
      <c r="I24" s="366"/>
      <c r="J24" s="366"/>
      <c r="K24" s="366"/>
      <c r="L24" s="366"/>
      <c r="V24" s="348" t="s">
        <v>24</v>
      </c>
      <c r="W24" s="348"/>
      <c r="X24" s="348"/>
      <c r="Y24" s="348"/>
      <c r="Z24" s="348"/>
      <c r="AA24" s="348"/>
      <c r="AB24" s="348"/>
      <c r="AC24" s="348"/>
      <c r="AD24" s="348"/>
    </row>
    <row r="25" spans="1:30" ht="23.25">
      <c r="E25" s="18"/>
      <c r="G25" s="366" t="s">
        <v>29</v>
      </c>
      <c r="H25" s="366"/>
      <c r="I25" s="366"/>
      <c r="J25" s="366"/>
      <c r="K25" s="366"/>
      <c r="L25" s="366"/>
      <c r="V25" s="348" t="s">
        <v>27</v>
      </c>
      <c r="W25" s="348"/>
      <c r="X25" s="348"/>
      <c r="Y25" s="348"/>
      <c r="Z25" s="348"/>
      <c r="AA25" s="348"/>
      <c r="AB25" s="348"/>
      <c r="AC25" s="348"/>
      <c r="AD25" s="348"/>
    </row>
  </sheetData>
  <mergeCells count="191">
    <mergeCell ref="A7:A8"/>
    <mergeCell ref="B7:B8"/>
    <mergeCell ref="C7:C8"/>
    <mergeCell ref="D7:D8"/>
    <mergeCell ref="E7:E8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Z5:AA5"/>
    <mergeCell ref="AB5:AC5"/>
    <mergeCell ref="P5:Q5"/>
    <mergeCell ref="R5:S5"/>
    <mergeCell ref="T5:U5"/>
    <mergeCell ref="V5:W5"/>
    <mergeCell ref="X5:Y5"/>
    <mergeCell ref="N5:O5"/>
    <mergeCell ref="D5:D6"/>
    <mergeCell ref="E5:E6"/>
    <mergeCell ref="F5:G5"/>
    <mergeCell ref="H5:I5"/>
    <mergeCell ref="J5:K5"/>
    <mergeCell ref="L5:M5"/>
    <mergeCell ref="G24:L24"/>
    <mergeCell ref="G25:L25"/>
    <mergeCell ref="C9:C10"/>
    <mergeCell ref="D9:D10"/>
    <mergeCell ref="E9:E10"/>
    <mergeCell ref="F9:F10"/>
    <mergeCell ref="H9:H10"/>
    <mergeCell ref="J7:J8"/>
    <mergeCell ref="L15:L16"/>
    <mergeCell ref="M15:M16"/>
    <mergeCell ref="L17:L18"/>
    <mergeCell ref="M17:M18"/>
    <mergeCell ref="C22:AD22"/>
    <mergeCell ref="V24:AD24"/>
    <mergeCell ref="V25:AD25"/>
    <mergeCell ref="Z17:Z18"/>
    <mergeCell ref="AA17:AA18"/>
    <mergeCell ref="AB17:AB18"/>
    <mergeCell ref="AC17:AC18"/>
    <mergeCell ref="V7:V8"/>
    <mergeCell ref="W7:W8"/>
    <mergeCell ref="X7:X8"/>
    <mergeCell ref="O7:O8"/>
    <mergeCell ref="P7:P8"/>
    <mergeCell ref="Q7:Q8"/>
    <mergeCell ref="R7:R8"/>
    <mergeCell ref="S7:S8"/>
    <mergeCell ref="T7:T8"/>
    <mergeCell ref="F7:F8"/>
    <mergeCell ref="G7:G8"/>
    <mergeCell ref="H7:H8"/>
    <mergeCell ref="J11:J12"/>
    <mergeCell ref="K11:K12"/>
    <mergeCell ref="L11:L12"/>
    <mergeCell ref="M11:M12"/>
    <mergeCell ref="H11:H12"/>
    <mergeCell ref="U7:U8"/>
    <mergeCell ref="AB7:AB8"/>
    <mergeCell ref="AC7:AC8"/>
    <mergeCell ref="AD7:AD8"/>
    <mergeCell ref="Y7:Y8"/>
    <mergeCell ref="Z7:Z8"/>
    <mergeCell ref="AD11:AD12"/>
    <mergeCell ref="L9:L10"/>
    <mergeCell ref="M9:M10"/>
    <mergeCell ref="N9:N10"/>
    <mergeCell ref="O9:O10"/>
    <mergeCell ref="AA7:AA8"/>
    <mergeCell ref="L7:L8"/>
    <mergeCell ref="M7:M8"/>
    <mergeCell ref="N7:N8"/>
    <mergeCell ref="AB9:AB10"/>
    <mergeCell ref="AC9:AC10"/>
    <mergeCell ref="AD9:AD10"/>
    <mergeCell ref="X9:X10"/>
    <mergeCell ref="Y9:Y10"/>
    <mergeCell ref="Z9:Z10"/>
    <mergeCell ref="AA9:AA10"/>
    <mergeCell ref="Z11:Z12"/>
    <mergeCell ref="T9:T10"/>
    <mergeCell ref="U9:U10"/>
    <mergeCell ref="A11:A12"/>
    <mergeCell ref="B11:B12"/>
    <mergeCell ref="C11:C12"/>
    <mergeCell ref="D11:D12"/>
    <mergeCell ref="E11:E12"/>
    <mergeCell ref="F11:F12"/>
    <mergeCell ref="G11:G12"/>
    <mergeCell ref="V9:V10"/>
    <mergeCell ref="W9:W10"/>
    <mergeCell ref="P9:P10"/>
    <mergeCell ref="R9:R10"/>
    <mergeCell ref="S9:S10"/>
    <mergeCell ref="J9:J10"/>
    <mergeCell ref="AA11:AA12"/>
    <mergeCell ref="AB11:AB12"/>
    <mergeCell ref="AC11:AC12"/>
    <mergeCell ref="T11:T12"/>
    <mergeCell ref="U11:U12"/>
    <mergeCell ref="V11:V12"/>
    <mergeCell ref="W11:W12"/>
    <mergeCell ref="N11:N12"/>
    <mergeCell ref="O11:O12"/>
    <mergeCell ref="P11:P12"/>
    <mergeCell ref="R11:R12"/>
    <mergeCell ref="S11:S12"/>
    <mergeCell ref="X11:X12"/>
    <mergeCell ref="Y11:Y12"/>
    <mergeCell ref="J13:J14"/>
    <mergeCell ref="L13:L14"/>
    <mergeCell ref="M13:M14"/>
    <mergeCell ref="U15:U16"/>
    <mergeCell ref="J15:J16"/>
    <mergeCell ref="C13:C14"/>
    <mergeCell ref="D13:D14"/>
    <mergeCell ref="E13:E14"/>
    <mergeCell ref="F13:F14"/>
    <mergeCell ref="H13:H14"/>
    <mergeCell ref="AB15:AB16"/>
    <mergeCell ref="AC15:AC16"/>
    <mergeCell ref="AD15:AD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H15:H16"/>
    <mergeCell ref="V15:V16"/>
    <mergeCell ref="W15:W16"/>
    <mergeCell ref="P15:P16"/>
    <mergeCell ref="Q15:Q16"/>
    <mergeCell ref="R15:R16"/>
    <mergeCell ref="S15:S16"/>
    <mergeCell ref="T15:T16"/>
    <mergeCell ref="K15:K16"/>
    <mergeCell ref="N15:N16"/>
    <mergeCell ref="O15:O16"/>
    <mergeCell ref="AB13:AB14"/>
    <mergeCell ref="AC13:AC14"/>
    <mergeCell ref="N13:N14"/>
    <mergeCell ref="O13:O14"/>
    <mergeCell ref="AD13:AD14"/>
    <mergeCell ref="X13:X14"/>
    <mergeCell ref="Y13:Y14"/>
    <mergeCell ref="Z13:Z14"/>
    <mergeCell ref="AA13:AA14"/>
    <mergeCell ref="V13:V14"/>
    <mergeCell ref="W13:W14"/>
    <mergeCell ref="P13:P14"/>
    <mergeCell ref="R13:R14"/>
    <mergeCell ref="S13:S14"/>
    <mergeCell ref="T13:T14"/>
    <mergeCell ref="U13:U14"/>
    <mergeCell ref="AD17:AD18"/>
    <mergeCell ref="A19:B19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  <mergeCell ref="G17:G18"/>
  </mergeCells>
  <pageMargins left="0.27559055118110237" right="3.937007874015748E-2" top="0.70866141732283472" bottom="7.874015748031496E-2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18" customHeight="1">
      <c r="A7" s="354"/>
      <c r="B7" s="356" t="s">
        <v>7</v>
      </c>
      <c r="C7" s="349">
        <f>L7+T7+AB7</f>
        <v>32</v>
      </c>
      <c r="D7" s="349">
        <f>M7+U7+AC7</f>
        <v>99</v>
      </c>
      <c r="E7" s="358">
        <f>SUM(C7:D7)</f>
        <v>131</v>
      </c>
      <c r="F7" s="349">
        <v>1</v>
      </c>
      <c r="G7" s="349">
        <v>0</v>
      </c>
      <c r="H7" s="349">
        <v>4</v>
      </c>
      <c r="I7" s="5">
        <v>76</v>
      </c>
      <c r="J7" s="349">
        <v>1</v>
      </c>
      <c r="K7" s="5">
        <v>20</v>
      </c>
      <c r="L7" s="349">
        <f>F7+H7+J7</f>
        <v>6</v>
      </c>
      <c r="M7" s="349">
        <f>G7+G8+I7+I8+K7+K8</f>
        <v>96</v>
      </c>
      <c r="N7" s="349">
        <v>0</v>
      </c>
      <c r="O7" s="349">
        <v>0</v>
      </c>
      <c r="P7" s="349">
        <v>8</v>
      </c>
      <c r="Q7" s="5">
        <v>1</v>
      </c>
      <c r="R7" s="349">
        <v>13</v>
      </c>
      <c r="S7" s="5">
        <v>2</v>
      </c>
      <c r="T7" s="349">
        <f>N7+N8+P7+P8+R7+R8</f>
        <v>21</v>
      </c>
      <c r="U7" s="349">
        <f>O7+O8+Q7+Q8+S7+S8</f>
        <v>3</v>
      </c>
      <c r="V7" s="349">
        <v>0</v>
      </c>
      <c r="W7" s="349">
        <v>0</v>
      </c>
      <c r="X7" s="349">
        <v>0</v>
      </c>
      <c r="Y7" s="349">
        <v>0</v>
      </c>
      <c r="Z7" s="349">
        <v>5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131</v>
      </c>
    </row>
    <row r="8" spans="1:30" ht="18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10">
        <v>0</v>
      </c>
      <c r="R8" s="349"/>
      <c r="S8" s="10">
        <v>0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18" customHeight="1">
      <c r="A9" s="16"/>
      <c r="B9" s="94" t="s">
        <v>8</v>
      </c>
      <c r="C9" s="349">
        <f t="shared" ref="C9:D9" si="0">L9+T9+AB9</f>
        <v>25</v>
      </c>
      <c r="D9" s="349">
        <f t="shared" si="0"/>
        <v>84</v>
      </c>
      <c r="E9" s="358">
        <f t="shared" ref="E9" si="1">SUM(C9:D9)</f>
        <v>109</v>
      </c>
      <c r="F9" s="349">
        <v>1</v>
      </c>
      <c r="G9" s="5">
        <v>1</v>
      </c>
      <c r="H9" s="349">
        <v>6</v>
      </c>
      <c r="I9" s="5">
        <v>72</v>
      </c>
      <c r="J9" s="349">
        <v>4</v>
      </c>
      <c r="K9" s="5">
        <v>6</v>
      </c>
      <c r="L9" s="349">
        <f t="shared" ref="L9" si="2">F9+H9+J9</f>
        <v>11</v>
      </c>
      <c r="M9" s="349">
        <f>G9+G10+I9+I10+K9+K10</f>
        <v>80</v>
      </c>
      <c r="N9" s="349">
        <v>0</v>
      </c>
      <c r="O9" s="349">
        <v>0</v>
      </c>
      <c r="P9" s="349">
        <v>6</v>
      </c>
      <c r="Q9" s="5">
        <v>3</v>
      </c>
      <c r="R9" s="349">
        <v>6</v>
      </c>
      <c r="S9" s="5">
        <v>1</v>
      </c>
      <c r="T9" s="349">
        <f t="shared" ref="T9:U9" si="3">N9+N10+P9+P10+R9+R10</f>
        <v>12</v>
      </c>
      <c r="U9" s="349">
        <f t="shared" si="3"/>
        <v>4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109</v>
      </c>
    </row>
    <row r="10" spans="1:30" ht="18" customHeight="1">
      <c r="A10" s="96"/>
      <c r="B10" s="97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10">
        <v>0</v>
      </c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18" customHeight="1">
      <c r="A11" s="354"/>
      <c r="B11" s="356" t="s">
        <v>9</v>
      </c>
      <c r="C11" s="349">
        <f t="shared" ref="C11:D11" si="6">L11+T11+AB11</f>
        <v>28</v>
      </c>
      <c r="D11" s="349">
        <f t="shared" si="6"/>
        <v>53</v>
      </c>
      <c r="E11" s="358">
        <f t="shared" ref="E11" si="7">SUM(C11:D11)</f>
        <v>81</v>
      </c>
      <c r="F11" s="349">
        <v>0</v>
      </c>
      <c r="G11" s="349">
        <v>0</v>
      </c>
      <c r="H11" s="349">
        <v>11</v>
      </c>
      <c r="I11" s="5">
        <v>48</v>
      </c>
      <c r="J11" s="349">
        <v>1</v>
      </c>
      <c r="K11" s="5">
        <v>2</v>
      </c>
      <c r="L11" s="349">
        <f t="shared" ref="L11" si="8">F11+H11+J11</f>
        <v>12</v>
      </c>
      <c r="M11" s="349">
        <f t="shared" ref="M11" si="9">G11+G12+I11+I12+K11+K12</f>
        <v>50</v>
      </c>
      <c r="N11" s="349">
        <v>0</v>
      </c>
      <c r="O11" s="349">
        <v>0</v>
      </c>
      <c r="P11" s="349">
        <v>7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12</v>
      </c>
      <c r="U11" s="349">
        <f t="shared" si="10"/>
        <v>3</v>
      </c>
      <c r="V11" s="349">
        <v>0</v>
      </c>
      <c r="W11" s="349">
        <v>0</v>
      </c>
      <c r="X11" s="349">
        <v>2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4</v>
      </c>
      <c r="AC11" s="349">
        <f t="shared" si="11"/>
        <v>0</v>
      </c>
      <c r="AD11" s="350">
        <f t="shared" ref="AD11" si="12">E11</f>
        <v>81</v>
      </c>
    </row>
    <row r="12" spans="1:30" ht="18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10">
        <v>0</v>
      </c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18" customHeight="1">
      <c r="A13" s="16"/>
      <c r="B13" s="8" t="s">
        <v>10</v>
      </c>
      <c r="C13" s="349">
        <f t="shared" ref="C13:D13" si="13">L13+T13+AB13</f>
        <v>35</v>
      </c>
      <c r="D13" s="349">
        <f t="shared" si="13"/>
        <v>122</v>
      </c>
      <c r="E13" s="358">
        <f t="shared" ref="E13" si="14">SUM(C13:D13)</f>
        <v>157</v>
      </c>
      <c r="F13" s="349">
        <v>1</v>
      </c>
      <c r="G13" s="5">
        <v>1</v>
      </c>
      <c r="H13" s="349">
        <v>8</v>
      </c>
      <c r="I13" s="5">
        <v>94</v>
      </c>
      <c r="J13" s="349">
        <v>7</v>
      </c>
      <c r="K13" s="5">
        <v>18</v>
      </c>
      <c r="L13" s="349">
        <f t="shared" ref="L13" si="15">F13+H13+J13</f>
        <v>16</v>
      </c>
      <c r="M13" s="349">
        <f t="shared" ref="M13" si="16">G13+G14+I13+I14+K13+K14</f>
        <v>115</v>
      </c>
      <c r="N13" s="349">
        <v>0</v>
      </c>
      <c r="O13" s="349">
        <v>0</v>
      </c>
      <c r="P13" s="349">
        <v>6</v>
      </c>
      <c r="Q13" s="5">
        <v>6</v>
      </c>
      <c r="R13" s="349">
        <v>9</v>
      </c>
      <c r="S13" s="5">
        <v>1</v>
      </c>
      <c r="T13" s="349">
        <f t="shared" ref="T13:U13" si="17">N13+N14+P13+P14+R13+R14</f>
        <v>15</v>
      </c>
      <c r="U13" s="349">
        <f t="shared" si="17"/>
        <v>7</v>
      </c>
      <c r="V13" s="349">
        <v>0</v>
      </c>
      <c r="W13" s="349">
        <v>0</v>
      </c>
      <c r="X13" s="349">
        <v>1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4</v>
      </c>
      <c r="AC13" s="349">
        <f t="shared" si="18"/>
        <v>0</v>
      </c>
      <c r="AD13" s="350">
        <f t="shared" ref="AD13" si="19">E13</f>
        <v>157</v>
      </c>
    </row>
    <row r="14" spans="1:30" ht="18" customHeight="1">
      <c r="A14" s="96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10">
        <v>0</v>
      </c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18" customHeight="1">
      <c r="A15" s="354"/>
      <c r="B15" s="333" t="s">
        <v>82</v>
      </c>
      <c r="C15" s="349">
        <f t="shared" ref="C15:D15" si="20">L15+T15+AB15</f>
        <v>0</v>
      </c>
      <c r="D15" s="349">
        <f t="shared" si="20"/>
        <v>42</v>
      </c>
      <c r="E15" s="358">
        <f t="shared" ref="E15" si="21">SUM(C15:D15)</f>
        <v>42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42</v>
      </c>
    </row>
    <row r="16" spans="1:30" ht="18" customHeight="1">
      <c r="A16" s="355"/>
      <c r="B16" s="334"/>
      <c r="C16" s="349"/>
      <c r="D16" s="349"/>
      <c r="E16" s="359"/>
      <c r="F16" s="349"/>
      <c r="G16" s="7">
        <v>17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18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58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18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35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18" customHeight="1">
      <c r="A19" s="354"/>
      <c r="B19" s="77" t="s">
        <v>67</v>
      </c>
      <c r="C19" s="349">
        <f t="shared" ref="C19:C21" si="34">L19+T19+AB19</f>
        <v>0</v>
      </c>
      <c r="D19" s="349">
        <f>M19+U19+AC19</f>
        <v>5</v>
      </c>
      <c r="E19" s="358">
        <f t="shared" ref="E19" si="35">SUM(C19:D19)</f>
        <v>5</v>
      </c>
      <c r="F19" s="358">
        <v>0</v>
      </c>
      <c r="G19" s="358">
        <v>0</v>
      </c>
      <c r="H19" s="358">
        <v>0</v>
      </c>
      <c r="I19" s="5">
        <v>4</v>
      </c>
      <c r="J19" s="358">
        <v>0</v>
      </c>
      <c r="K19" s="358">
        <v>0</v>
      </c>
      <c r="L19" s="349">
        <f t="shared" ref="L19:L21" si="36">F19+H19+J19</f>
        <v>0</v>
      </c>
      <c r="M19" s="349">
        <f t="shared" ref="M19:M21" si="37">G19+G20+I19+I20+K19+K20</f>
        <v>5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21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21" si="39">V19+V20+X19+X20+Z19+Z20</f>
        <v>0</v>
      </c>
      <c r="AC19" s="349">
        <f t="shared" si="39"/>
        <v>0</v>
      </c>
      <c r="AD19" s="350">
        <f>E19</f>
        <v>5</v>
      </c>
    </row>
    <row r="20" spans="1:30" ht="18" customHeight="1">
      <c r="A20" s="381"/>
      <c r="B20" s="78" t="s">
        <v>70</v>
      </c>
      <c r="C20" s="349"/>
      <c r="D20" s="349"/>
      <c r="E20" s="359"/>
      <c r="F20" s="359"/>
      <c r="G20" s="359"/>
      <c r="H20" s="359"/>
      <c r="I20" s="79">
        <v>1</v>
      </c>
      <c r="J20" s="378"/>
      <c r="K20" s="378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18" customHeight="1">
      <c r="A21" s="92"/>
      <c r="B21" s="356" t="s">
        <v>68</v>
      </c>
      <c r="C21" s="349">
        <f t="shared" si="34"/>
        <v>5</v>
      </c>
      <c r="D21" s="349">
        <f>M21+U21+AC21</f>
        <v>17</v>
      </c>
      <c r="E21" s="358">
        <f>SUM(C21:D21)</f>
        <v>22</v>
      </c>
      <c r="F21" s="358">
        <v>0</v>
      </c>
      <c r="G21" s="358">
        <v>0</v>
      </c>
      <c r="H21" s="376">
        <v>2</v>
      </c>
      <c r="I21" s="5">
        <v>16</v>
      </c>
      <c r="J21" s="376">
        <v>0</v>
      </c>
      <c r="K21" s="5">
        <v>1</v>
      </c>
      <c r="L21" s="383">
        <f t="shared" si="36"/>
        <v>2</v>
      </c>
      <c r="M21" s="349">
        <f t="shared" si="37"/>
        <v>17</v>
      </c>
      <c r="N21" s="358">
        <v>0</v>
      </c>
      <c r="O21" s="358">
        <v>0</v>
      </c>
      <c r="P21" s="358">
        <v>2</v>
      </c>
      <c r="Q21" s="358">
        <v>0</v>
      </c>
      <c r="R21" s="358">
        <v>1</v>
      </c>
      <c r="S21" s="358">
        <v>0</v>
      </c>
      <c r="T21" s="349">
        <f t="shared" si="38"/>
        <v>3</v>
      </c>
      <c r="U21" s="349">
        <f t="shared" si="38"/>
        <v>0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49">
        <f t="shared" si="39"/>
        <v>0</v>
      </c>
      <c r="AC21" s="349">
        <f t="shared" si="39"/>
        <v>0</v>
      </c>
      <c r="AD21" s="350">
        <f>E21</f>
        <v>22</v>
      </c>
    </row>
    <row r="22" spans="1:30" ht="18" customHeight="1">
      <c r="A22" s="93"/>
      <c r="B22" s="382"/>
      <c r="C22" s="349"/>
      <c r="D22" s="349"/>
      <c r="E22" s="359"/>
      <c r="F22" s="359"/>
      <c r="G22" s="359"/>
      <c r="H22" s="377"/>
      <c r="I22" s="7">
        <v>0</v>
      </c>
      <c r="J22" s="377"/>
      <c r="K22" s="95">
        <v>0</v>
      </c>
      <c r="L22" s="383"/>
      <c r="M22" s="349"/>
      <c r="N22" s="359"/>
      <c r="O22" s="359"/>
      <c r="P22" s="359"/>
      <c r="Q22" s="359"/>
      <c r="R22" s="359"/>
      <c r="S22" s="359"/>
      <c r="T22" s="349"/>
      <c r="U22" s="349"/>
      <c r="V22" s="359"/>
      <c r="W22" s="359"/>
      <c r="X22" s="359"/>
      <c r="Y22" s="359"/>
      <c r="Z22" s="359"/>
      <c r="AA22" s="359"/>
      <c r="AB22" s="349"/>
      <c r="AC22" s="349"/>
      <c r="AD22" s="351"/>
    </row>
    <row r="23" spans="1:30" ht="24" customHeight="1">
      <c r="A23" s="379" t="s">
        <v>1</v>
      </c>
      <c r="B23" s="380"/>
      <c r="C23" s="40">
        <f>SUM(C7:C22)</f>
        <v>125</v>
      </c>
      <c r="D23" s="40">
        <f>SUM(D7:D22)</f>
        <v>422</v>
      </c>
      <c r="E23" s="40">
        <f>SUM(E7:E22)</f>
        <v>547</v>
      </c>
      <c r="F23" s="40">
        <f>SUM(F7:F22)</f>
        <v>3</v>
      </c>
      <c r="G23" s="40">
        <f>SUM(G7:G22)</f>
        <v>22</v>
      </c>
      <c r="H23" s="40">
        <f t="shared" ref="H23:AA23" si="40">SUM(H7:H22)</f>
        <v>31</v>
      </c>
      <c r="I23" s="40">
        <f t="shared" si="40"/>
        <v>336</v>
      </c>
      <c r="J23" s="40">
        <f t="shared" si="40"/>
        <v>13</v>
      </c>
      <c r="K23" s="40">
        <f t="shared" si="40"/>
        <v>47</v>
      </c>
      <c r="L23" s="40">
        <f>SUM(L7:L22)</f>
        <v>47</v>
      </c>
      <c r="M23" s="40">
        <f>SUM(M7:M22)</f>
        <v>405</v>
      </c>
      <c r="N23" s="40">
        <f t="shared" si="40"/>
        <v>0</v>
      </c>
      <c r="O23" s="40">
        <f t="shared" si="40"/>
        <v>0</v>
      </c>
      <c r="P23" s="40">
        <f t="shared" si="40"/>
        <v>29</v>
      </c>
      <c r="Q23" s="40">
        <f t="shared" si="40"/>
        <v>12</v>
      </c>
      <c r="R23" s="40">
        <f t="shared" si="40"/>
        <v>34</v>
      </c>
      <c r="S23" s="40">
        <f t="shared" si="40"/>
        <v>5</v>
      </c>
      <c r="T23" s="40">
        <f>SUM(T7:T22)</f>
        <v>63</v>
      </c>
      <c r="U23" s="40">
        <f>SUM(U7:U22)</f>
        <v>17</v>
      </c>
      <c r="V23" s="40">
        <f t="shared" si="40"/>
        <v>0</v>
      </c>
      <c r="W23" s="40">
        <f t="shared" si="40"/>
        <v>0</v>
      </c>
      <c r="X23" s="40">
        <f t="shared" si="40"/>
        <v>3</v>
      </c>
      <c r="Y23" s="40">
        <f t="shared" si="40"/>
        <v>0</v>
      </c>
      <c r="Z23" s="40">
        <f t="shared" si="40"/>
        <v>12</v>
      </c>
      <c r="AA23" s="40">
        <f t="shared" si="40"/>
        <v>0</v>
      </c>
      <c r="AB23" s="40">
        <f>SUM(AB7:AB22)</f>
        <v>15</v>
      </c>
      <c r="AC23" s="40">
        <f>SUM(AC7:AC22)</f>
        <v>0</v>
      </c>
      <c r="AD23" s="40">
        <f>SUM(AD7:AD22)</f>
        <v>547</v>
      </c>
    </row>
    <row r="24" spans="1:30" ht="2.25" customHeight="1">
      <c r="B24" s="2"/>
      <c r="C24" s="2"/>
      <c r="D24" s="2"/>
      <c r="E24" s="2"/>
      <c r="F24" s="2"/>
      <c r="G24" s="2"/>
    </row>
    <row r="25" spans="1:30" ht="2.25" customHeight="1"/>
    <row r="26" spans="1:30" s="11" customFormat="1" ht="23.25">
      <c r="C26" s="347" t="s">
        <v>53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3.75" customHeight="1"/>
    <row r="28" spans="1:30" ht="23.25">
      <c r="G28" s="366" t="s">
        <v>28</v>
      </c>
      <c r="H28" s="366"/>
      <c r="I28" s="366"/>
      <c r="J28" s="366"/>
      <c r="K28" s="366"/>
      <c r="L28" s="366"/>
      <c r="V28" s="348" t="s">
        <v>24</v>
      </c>
      <c r="W28" s="348"/>
      <c r="X28" s="348"/>
      <c r="Y28" s="348"/>
      <c r="Z28" s="348"/>
      <c r="AA28" s="348"/>
      <c r="AB28" s="348"/>
      <c r="AC28" s="348"/>
      <c r="AD28" s="348"/>
    </row>
    <row r="29" spans="1:30" ht="23.25">
      <c r="E29" s="18"/>
      <c r="G29" s="366" t="s">
        <v>29</v>
      </c>
      <c r="H29" s="366"/>
      <c r="I29" s="366"/>
      <c r="J29" s="366"/>
      <c r="K29" s="366"/>
      <c r="L29" s="366"/>
      <c r="V29" s="348" t="s">
        <v>73</v>
      </c>
      <c r="W29" s="348"/>
      <c r="X29" s="348"/>
      <c r="Y29" s="348"/>
      <c r="Z29" s="348"/>
      <c r="AA29" s="348"/>
      <c r="AB29" s="348"/>
      <c r="AC29" s="348"/>
      <c r="AD29" s="348"/>
    </row>
  </sheetData>
  <mergeCells count="241"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18" customHeight="1">
      <c r="A7" s="354"/>
      <c r="B7" s="356" t="s">
        <v>7</v>
      </c>
      <c r="C7" s="349">
        <f>L7+T7+AB7</f>
        <v>32</v>
      </c>
      <c r="D7" s="349">
        <f>M7+U7+AC7</f>
        <v>104</v>
      </c>
      <c r="E7" s="358">
        <f>SUM(C7:D7)</f>
        <v>136</v>
      </c>
      <c r="F7" s="349">
        <v>1</v>
      </c>
      <c r="G7" s="349">
        <v>0</v>
      </c>
      <c r="H7" s="349">
        <v>4</v>
      </c>
      <c r="I7" s="5">
        <v>79</v>
      </c>
      <c r="J7" s="349">
        <v>1</v>
      </c>
      <c r="K7" s="5">
        <v>21</v>
      </c>
      <c r="L7" s="349">
        <f>F7+H7+J7</f>
        <v>6</v>
      </c>
      <c r="M7" s="349">
        <f>G7+G8+I7+I8+K7+K8</f>
        <v>100</v>
      </c>
      <c r="N7" s="349">
        <v>0</v>
      </c>
      <c r="O7" s="349">
        <v>0</v>
      </c>
      <c r="P7" s="349">
        <v>8</v>
      </c>
      <c r="Q7" s="5">
        <v>2</v>
      </c>
      <c r="R7" s="349">
        <v>13</v>
      </c>
      <c r="S7" s="5">
        <v>2</v>
      </c>
      <c r="T7" s="349">
        <f>N7+N8+P7+P8+R7+R8</f>
        <v>21</v>
      </c>
      <c r="U7" s="349">
        <f>O7+O8+Q7+Q8+S7+S8</f>
        <v>4</v>
      </c>
      <c r="V7" s="349">
        <v>0</v>
      </c>
      <c r="W7" s="349">
        <v>0</v>
      </c>
      <c r="X7" s="349">
        <v>0</v>
      </c>
      <c r="Y7" s="349">
        <v>0</v>
      </c>
      <c r="Z7" s="349">
        <v>5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136</v>
      </c>
    </row>
    <row r="8" spans="1:30" ht="18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10">
        <v>0</v>
      </c>
      <c r="R8" s="349"/>
      <c r="S8" s="10">
        <v>0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18" customHeight="1">
      <c r="A9" s="16"/>
      <c r="B9" s="100" t="s">
        <v>8</v>
      </c>
      <c r="C9" s="349">
        <f t="shared" ref="C9:D9" si="0">L9+T9+AB9</f>
        <v>25</v>
      </c>
      <c r="D9" s="349">
        <f t="shared" si="0"/>
        <v>87</v>
      </c>
      <c r="E9" s="358">
        <f t="shared" ref="E9" si="1">SUM(C9:D9)</f>
        <v>112</v>
      </c>
      <c r="F9" s="349">
        <v>1</v>
      </c>
      <c r="G9" s="5">
        <v>1</v>
      </c>
      <c r="H9" s="349">
        <v>6</v>
      </c>
      <c r="I9" s="5">
        <v>74</v>
      </c>
      <c r="J9" s="349">
        <v>4</v>
      </c>
      <c r="K9" s="5">
        <v>8</v>
      </c>
      <c r="L9" s="349">
        <f t="shared" ref="L9" si="2">F9+H9+J9</f>
        <v>11</v>
      </c>
      <c r="M9" s="349">
        <f>G9+G10+I9+I10+K9+K10</f>
        <v>84</v>
      </c>
      <c r="N9" s="349">
        <v>0</v>
      </c>
      <c r="O9" s="349">
        <v>0</v>
      </c>
      <c r="P9" s="349">
        <v>6</v>
      </c>
      <c r="Q9" s="5">
        <v>3</v>
      </c>
      <c r="R9" s="349">
        <v>6</v>
      </c>
      <c r="S9" s="5">
        <v>0</v>
      </c>
      <c r="T9" s="349">
        <f t="shared" ref="T9:U9" si="3">N9+N10+P9+P10+R9+R10</f>
        <v>12</v>
      </c>
      <c r="U9" s="349">
        <f t="shared" si="3"/>
        <v>3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112</v>
      </c>
    </row>
    <row r="10" spans="1:30" ht="18" customHeight="1">
      <c r="A10" s="102"/>
      <c r="B10" s="103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10">
        <v>0</v>
      </c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18" customHeight="1">
      <c r="A11" s="354"/>
      <c r="B11" s="356" t="s">
        <v>9</v>
      </c>
      <c r="C11" s="349">
        <f t="shared" ref="C11:D11" si="6">L11+T11+AB11</f>
        <v>28</v>
      </c>
      <c r="D11" s="349">
        <f t="shared" si="6"/>
        <v>54</v>
      </c>
      <c r="E11" s="358">
        <f t="shared" ref="E11" si="7">SUM(C11:D11)</f>
        <v>82</v>
      </c>
      <c r="F11" s="349">
        <v>0</v>
      </c>
      <c r="G11" s="349">
        <v>0</v>
      </c>
      <c r="H11" s="349">
        <v>10</v>
      </c>
      <c r="I11" s="5">
        <v>49</v>
      </c>
      <c r="J11" s="349">
        <v>1</v>
      </c>
      <c r="K11" s="5">
        <v>2</v>
      </c>
      <c r="L11" s="349">
        <f t="shared" ref="L11" si="8">F11+H11+J11</f>
        <v>11</v>
      </c>
      <c r="M11" s="349">
        <f t="shared" ref="M11" si="9">G11+G12+I11+I12+K11+K12</f>
        <v>51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2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4</v>
      </c>
      <c r="AC11" s="349">
        <f t="shared" si="11"/>
        <v>0</v>
      </c>
      <c r="AD11" s="350">
        <f t="shared" ref="AD11" si="12">E11</f>
        <v>82</v>
      </c>
    </row>
    <row r="12" spans="1:30" ht="18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10">
        <v>0</v>
      </c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18" customHeight="1">
      <c r="A13" s="16"/>
      <c r="B13" s="8" t="s">
        <v>10</v>
      </c>
      <c r="C13" s="349">
        <f t="shared" ref="C13:D13" si="13">L13+T13+AB13</f>
        <v>35</v>
      </c>
      <c r="D13" s="349">
        <f t="shared" si="13"/>
        <v>123</v>
      </c>
      <c r="E13" s="358">
        <f t="shared" ref="E13" si="14">SUM(C13:D13)</f>
        <v>158</v>
      </c>
      <c r="F13" s="349">
        <v>1</v>
      </c>
      <c r="G13" s="5">
        <v>1</v>
      </c>
      <c r="H13" s="349">
        <v>8</v>
      </c>
      <c r="I13" s="5">
        <v>95</v>
      </c>
      <c r="J13" s="349">
        <v>7</v>
      </c>
      <c r="K13" s="5">
        <v>19</v>
      </c>
      <c r="L13" s="349">
        <f t="shared" ref="L13" si="15">F13+H13+J13</f>
        <v>16</v>
      </c>
      <c r="M13" s="349">
        <f t="shared" ref="M13" si="16">G13+G14+I13+I14+K13+K14</f>
        <v>116</v>
      </c>
      <c r="N13" s="349">
        <v>0</v>
      </c>
      <c r="O13" s="349">
        <v>0</v>
      </c>
      <c r="P13" s="349">
        <v>6</v>
      </c>
      <c r="Q13" s="5">
        <v>5</v>
      </c>
      <c r="R13" s="349">
        <v>9</v>
      </c>
      <c r="S13" s="5">
        <v>2</v>
      </c>
      <c r="T13" s="349">
        <f t="shared" ref="T13:U13" si="17">N13+N14+P13+P14+R13+R14</f>
        <v>15</v>
      </c>
      <c r="U13" s="349">
        <f t="shared" si="17"/>
        <v>7</v>
      </c>
      <c r="V13" s="349">
        <v>0</v>
      </c>
      <c r="W13" s="349">
        <v>0</v>
      </c>
      <c r="X13" s="349">
        <v>1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4</v>
      </c>
      <c r="AC13" s="349">
        <f t="shared" si="18"/>
        <v>0</v>
      </c>
      <c r="AD13" s="350">
        <f t="shared" ref="AD13" si="19">E13</f>
        <v>158</v>
      </c>
    </row>
    <row r="14" spans="1:30" ht="18" customHeight="1">
      <c r="A14" s="102"/>
      <c r="B14" s="9" t="s">
        <v>3</v>
      </c>
      <c r="C14" s="349"/>
      <c r="D14" s="349"/>
      <c r="E14" s="359"/>
      <c r="F14" s="349"/>
      <c r="G14" s="7">
        <v>1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10">
        <v>0</v>
      </c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18" customHeight="1">
      <c r="A15" s="354"/>
      <c r="B15" s="333" t="s">
        <v>82</v>
      </c>
      <c r="C15" s="349">
        <f t="shared" ref="C15:D15" si="20">L15+T15+AB15</f>
        <v>0</v>
      </c>
      <c r="D15" s="349">
        <f t="shared" si="20"/>
        <v>41</v>
      </c>
      <c r="E15" s="358">
        <f t="shared" ref="E15" si="21">SUM(C15:D15)</f>
        <v>41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41</v>
      </c>
    </row>
    <row r="16" spans="1:30" ht="18" customHeight="1">
      <c r="A16" s="355"/>
      <c r="B16" s="334"/>
      <c r="C16" s="349"/>
      <c r="D16" s="349"/>
      <c r="E16" s="359"/>
      <c r="F16" s="349"/>
      <c r="G16" s="7">
        <v>16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18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58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18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35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18" customHeight="1">
      <c r="A19" s="354"/>
      <c r="B19" s="77" t="s">
        <v>67</v>
      </c>
      <c r="C19" s="349">
        <f t="shared" ref="C19:C21" si="34">L19+T19+AB19</f>
        <v>0</v>
      </c>
      <c r="D19" s="349">
        <f>M19+U19+AC19</f>
        <v>6</v>
      </c>
      <c r="E19" s="358">
        <f t="shared" ref="E19" si="35">SUM(C19:D19)</f>
        <v>6</v>
      </c>
      <c r="F19" s="358">
        <v>0</v>
      </c>
      <c r="G19" s="358">
        <v>0</v>
      </c>
      <c r="H19" s="358">
        <v>0</v>
      </c>
      <c r="I19" s="5">
        <v>4</v>
      </c>
      <c r="J19" s="358">
        <v>0</v>
      </c>
      <c r="K19" s="358">
        <v>0</v>
      </c>
      <c r="L19" s="349">
        <f t="shared" ref="L19:L21" si="36">F19+H19+J19</f>
        <v>0</v>
      </c>
      <c r="M19" s="349">
        <f t="shared" ref="M19:M21" si="37">G19+G20+I19+I20+K19+K20</f>
        <v>6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21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21" si="39">V19+V20+X19+X20+Z19+Z20</f>
        <v>0</v>
      </c>
      <c r="AC19" s="349">
        <f t="shared" si="39"/>
        <v>0</v>
      </c>
      <c r="AD19" s="350">
        <f>E19</f>
        <v>6</v>
      </c>
    </row>
    <row r="20" spans="1:30" ht="18" customHeight="1">
      <c r="A20" s="381"/>
      <c r="B20" s="78" t="s">
        <v>70</v>
      </c>
      <c r="C20" s="349"/>
      <c r="D20" s="349"/>
      <c r="E20" s="359"/>
      <c r="F20" s="359"/>
      <c r="G20" s="359"/>
      <c r="H20" s="359"/>
      <c r="I20" s="79">
        <v>2</v>
      </c>
      <c r="J20" s="378"/>
      <c r="K20" s="378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18" customHeight="1">
      <c r="A21" s="98"/>
      <c r="B21" s="356" t="s">
        <v>68</v>
      </c>
      <c r="C21" s="349">
        <f t="shared" si="34"/>
        <v>5</v>
      </c>
      <c r="D21" s="349">
        <f>M21+U21+AC21</f>
        <v>19</v>
      </c>
      <c r="E21" s="358">
        <f>SUM(C21:D21)</f>
        <v>24</v>
      </c>
      <c r="F21" s="358">
        <v>0</v>
      </c>
      <c r="G21" s="358">
        <v>0</v>
      </c>
      <c r="H21" s="376">
        <v>2</v>
      </c>
      <c r="I21" s="5">
        <v>17</v>
      </c>
      <c r="J21" s="376">
        <v>0</v>
      </c>
      <c r="K21" s="5">
        <v>1</v>
      </c>
      <c r="L21" s="383">
        <f t="shared" si="36"/>
        <v>2</v>
      </c>
      <c r="M21" s="349">
        <f t="shared" si="37"/>
        <v>18</v>
      </c>
      <c r="N21" s="358">
        <v>0</v>
      </c>
      <c r="O21" s="358">
        <v>0</v>
      </c>
      <c r="P21" s="358">
        <v>2</v>
      </c>
      <c r="Q21" s="358">
        <v>0</v>
      </c>
      <c r="R21" s="358">
        <v>1</v>
      </c>
      <c r="S21" s="358">
        <v>1</v>
      </c>
      <c r="T21" s="349">
        <f t="shared" si="38"/>
        <v>3</v>
      </c>
      <c r="U21" s="349">
        <f t="shared" si="38"/>
        <v>1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49">
        <f t="shared" si="39"/>
        <v>0</v>
      </c>
      <c r="AC21" s="349">
        <f t="shared" si="39"/>
        <v>0</v>
      </c>
      <c r="AD21" s="350">
        <f>E21</f>
        <v>24</v>
      </c>
    </row>
    <row r="22" spans="1:30" ht="18" customHeight="1">
      <c r="A22" s="99"/>
      <c r="B22" s="382"/>
      <c r="C22" s="349"/>
      <c r="D22" s="349"/>
      <c r="E22" s="359"/>
      <c r="F22" s="359"/>
      <c r="G22" s="359"/>
      <c r="H22" s="377"/>
      <c r="I22" s="7">
        <v>0</v>
      </c>
      <c r="J22" s="377"/>
      <c r="K22" s="101">
        <v>0</v>
      </c>
      <c r="L22" s="383"/>
      <c r="M22" s="349"/>
      <c r="N22" s="359"/>
      <c r="O22" s="359"/>
      <c r="P22" s="359"/>
      <c r="Q22" s="359"/>
      <c r="R22" s="359"/>
      <c r="S22" s="359"/>
      <c r="T22" s="349"/>
      <c r="U22" s="349"/>
      <c r="V22" s="359"/>
      <c r="W22" s="359"/>
      <c r="X22" s="359"/>
      <c r="Y22" s="359"/>
      <c r="Z22" s="359"/>
      <c r="AA22" s="359"/>
      <c r="AB22" s="349"/>
      <c r="AC22" s="349"/>
      <c r="AD22" s="351"/>
    </row>
    <row r="23" spans="1:30" ht="24" customHeight="1">
      <c r="A23" s="379" t="s">
        <v>1</v>
      </c>
      <c r="B23" s="380"/>
      <c r="C23" s="40">
        <f>SUM(C7:C22)</f>
        <v>125</v>
      </c>
      <c r="D23" s="40">
        <f>SUM(D7:D22)</f>
        <v>434</v>
      </c>
      <c r="E23" s="40">
        <f>SUM(E7:E22)</f>
        <v>559</v>
      </c>
      <c r="F23" s="40">
        <f>SUM(F7:F22)</f>
        <v>3</v>
      </c>
      <c r="G23" s="40">
        <f>SUM(G7:G22)</f>
        <v>20</v>
      </c>
      <c r="H23" s="40">
        <f t="shared" ref="H23:AA23" si="40">SUM(H7:H22)</f>
        <v>30</v>
      </c>
      <c r="I23" s="40">
        <f t="shared" si="40"/>
        <v>345</v>
      </c>
      <c r="J23" s="40">
        <f t="shared" si="40"/>
        <v>13</v>
      </c>
      <c r="K23" s="40">
        <f t="shared" si="40"/>
        <v>51</v>
      </c>
      <c r="L23" s="40">
        <f>SUM(L7:L22)</f>
        <v>46</v>
      </c>
      <c r="M23" s="40">
        <f>SUM(M7:M22)</f>
        <v>416</v>
      </c>
      <c r="N23" s="40">
        <f t="shared" si="40"/>
        <v>0</v>
      </c>
      <c r="O23" s="40">
        <f t="shared" si="40"/>
        <v>0</v>
      </c>
      <c r="P23" s="40">
        <f t="shared" si="40"/>
        <v>30</v>
      </c>
      <c r="Q23" s="40">
        <f t="shared" si="40"/>
        <v>12</v>
      </c>
      <c r="R23" s="40">
        <f t="shared" si="40"/>
        <v>34</v>
      </c>
      <c r="S23" s="40">
        <f t="shared" si="40"/>
        <v>6</v>
      </c>
      <c r="T23" s="40">
        <f>SUM(T7:T22)</f>
        <v>64</v>
      </c>
      <c r="U23" s="40">
        <f>SUM(U7:U22)</f>
        <v>18</v>
      </c>
      <c r="V23" s="40">
        <f t="shared" si="40"/>
        <v>0</v>
      </c>
      <c r="W23" s="40">
        <f t="shared" si="40"/>
        <v>0</v>
      </c>
      <c r="X23" s="40">
        <f t="shared" si="40"/>
        <v>3</v>
      </c>
      <c r="Y23" s="40">
        <f t="shared" si="40"/>
        <v>0</v>
      </c>
      <c r="Z23" s="40">
        <f t="shared" si="40"/>
        <v>12</v>
      </c>
      <c r="AA23" s="40">
        <f t="shared" si="40"/>
        <v>0</v>
      </c>
      <c r="AB23" s="40">
        <f>SUM(AB7:AB22)</f>
        <v>15</v>
      </c>
      <c r="AC23" s="40">
        <f>SUM(AC7:AC22)</f>
        <v>0</v>
      </c>
      <c r="AD23" s="40">
        <f>SUM(AD7:AD22)</f>
        <v>559</v>
      </c>
    </row>
    <row r="24" spans="1:30" ht="2.25" customHeight="1">
      <c r="B24" s="2"/>
      <c r="C24" s="2"/>
      <c r="D24" s="2"/>
      <c r="E24" s="2"/>
      <c r="F24" s="2"/>
      <c r="G24" s="2"/>
    </row>
    <row r="25" spans="1:30" ht="2.25" customHeight="1"/>
    <row r="26" spans="1:30" s="11" customFormat="1" ht="23.25">
      <c r="C26" s="347" t="s">
        <v>53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3.75" customHeight="1"/>
    <row r="28" spans="1:30" ht="23.25">
      <c r="G28" s="366" t="s">
        <v>28</v>
      </c>
      <c r="H28" s="366"/>
      <c r="I28" s="366"/>
      <c r="J28" s="366"/>
      <c r="K28" s="366"/>
      <c r="L28" s="366"/>
      <c r="V28" s="348" t="s">
        <v>24</v>
      </c>
      <c r="W28" s="348"/>
      <c r="X28" s="348"/>
      <c r="Y28" s="348"/>
      <c r="Z28" s="348"/>
      <c r="AA28" s="348"/>
      <c r="AB28" s="348"/>
      <c r="AC28" s="348"/>
      <c r="AD28" s="348"/>
    </row>
    <row r="29" spans="1:30" ht="23.25">
      <c r="E29" s="18"/>
      <c r="G29" s="366" t="s">
        <v>29</v>
      </c>
      <c r="H29" s="366"/>
      <c r="I29" s="366"/>
      <c r="J29" s="366"/>
      <c r="K29" s="366"/>
      <c r="L29" s="366"/>
      <c r="V29" s="348" t="s">
        <v>74</v>
      </c>
      <c r="W29" s="348"/>
      <c r="X29" s="348"/>
      <c r="Y29" s="348"/>
      <c r="Z29" s="348"/>
      <c r="AA29" s="348"/>
      <c r="AB29" s="348"/>
      <c r="AC29" s="348"/>
      <c r="AD29" s="348"/>
    </row>
  </sheetData>
  <mergeCells count="241"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18" customHeight="1">
      <c r="A7" s="354"/>
      <c r="B7" s="356" t="s">
        <v>7</v>
      </c>
      <c r="C7" s="349">
        <f>L7+T7+AB7</f>
        <v>32</v>
      </c>
      <c r="D7" s="349">
        <f>M7+U7+AC7</f>
        <v>104</v>
      </c>
      <c r="E7" s="358">
        <f>SUM(C7:D7)</f>
        <v>136</v>
      </c>
      <c r="F7" s="349">
        <v>1</v>
      </c>
      <c r="G7" s="349">
        <v>0</v>
      </c>
      <c r="H7" s="349">
        <v>4</v>
      </c>
      <c r="I7" s="5">
        <v>79</v>
      </c>
      <c r="J7" s="349">
        <v>1</v>
      </c>
      <c r="K7" s="5">
        <v>21</v>
      </c>
      <c r="L7" s="349">
        <f>F7+H7+J7</f>
        <v>6</v>
      </c>
      <c r="M7" s="349">
        <f>G7+G8+I7+I8+K7+K8</f>
        <v>100</v>
      </c>
      <c r="N7" s="349">
        <v>0</v>
      </c>
      <c r="O7" s="349">
        <v>0</v>
      </c>
      <c r="P7" s="349">
        <v>8</v>
      </c>
      <c r="Q7" s="5">
        <v>2</v>
      </c>
      <c r="R7" s="349">
        <v>13</v>
      </c>
      <c r="S7" s="5">
        <v>2</v>
      </c>
      <c r="T7" s="349">
        <f>N7+N8+P7+P8+R7+R8</f>
        <v>21</v>
      </c>
      <c r="U7" s="349">
        <f>O7+O8+Q7+Q8+S7+S8</f>
        <v>4</v>
      </c>
      <c r="V7" s="349">
        <v>0</v>
      </c>
      <c r="W7" s="349">
        <v>0</v>
      </c>
      <c r="X7" s="349">
        <v>0</v>
      </c>
      <c r="Y7" s="349">
        <v>0</v>
      </c>
      <c r="Z7" s="349">
        <v>5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136</v>
      </c>
    </row>
    <row r="8" spans="1:30" ht="18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10">
        <v>0</v>
      </c>
      <c r="R8" s="349"/>
      <c r="S8" s="10">
        <v>0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18" customHeight="1">
      <c r="A9" s="16"/>
      <c r="B9" s="106" t="s">
        <v>8</v>
      </c>
      <c r="C9" s="349">
        <f t="shared" ref="C9:D9" si="0">L9+T9+AB9</f>
        <v>25</v>
      </c>
      <c r="D9" s="349">
        <f t="shared" si="0"/>
        <v>87</v>
      </c>
      <c r="E9" s="358">
        <f t="shared" ref="E9" si="1">SUM(C9:D9)</f>
        <v>112</v>
      </c>
      <c r="F9" s="349">
        <v>1</v>
      </c>
      <c r="G9" s="5">
        <v>1</v>
      </c>
      <c r="H9" s="349">
        <v>6</v>
      </c>
      <c r="I9" s="5">
        <v>74</v>
      </c>
      <c r="J9" s="349">
        <v>4</v>
      </c>
      <c r="K9" s="5">
        <v>8</v>
      </c>
      <c r="L9" s="349">
        <f t="shared" ref="L9" si="2">F9+H9+J9</f>
        <v>11</v>
      </c>
      <c r="M9" s="349">
        <f>G9+G10+I9+I10+K9+K10</f>
        <v>84</v>
      </c>
      <c r="N9" s="349">
        <v>0</v>
      </c>
      <c r="O9" s="349">
        <v>0</v>
      </c>
      <c r="P9" s="349">
        <v>6</v>
      </c>
      <c r="Q9" s="5">
        <v>3</v>
      </c>
      <c r="R9" s="349">
        <v>6</v>
      </c>
      <c r="S9" s="5">
        <v>0</v>
      </c>
      <c r="T9" s="349">
        <f t="shared" ref="T9:U9" si="3">N9+N10+P9+P10+R9+R10</f>
        <v>12</v>
      </c>
      <c r="U9" s="349">
        <f t="shared" si="3"/>
        <v>3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112</v>
      </c>
    </row>
    <row r="10" spans="1:30" ht="18" customHeight="1">
      <c r="A10" s="108"/>
      <c r="B10" s="109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10">
        <v>0</v>
      </c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18" customHeight="1">
      <c r="A11" s="354"/>
      <c r="B11" s="356" t="s">
        <v>9</v>
      </c>
      <c r="C11" s="349">
        <f t="shared" ref="C11:D11" si="6">L11+T11+AB11</f>
        <v>28</v>
      </c>
      <c r="D11" s="349">
        <f t="shared" si="6"/>
        <v>54</v>
      </c>
      <c r="E11" s="358">
        <f t="shared" ref="E11" si="7">SUM(C11:D11)</f>
        <v>82</v>
      </c>
      <c r="F11" s="349">
        <v>0</v>
      </c>
      <c r="G11" s="349">
        <v>0</v>
      </c>
      <c r="H11" s="349">
        <v>10</v>
      </c>
      <c r="I11" s="5">
        <v>49</v>
      </c>
      <c r="J11" s="349">
        <v>1</v>
      </c>
      <c r="K11" s="5">
        <v>2</v>
      </c>
      <c r="L11" s="349">
        <f t="shared" ref="L11" si="8">F11+H11+J11</f>
        <v>11</v>
      </c>
      <c r="M11" s="349">
        <f t="shared" ref="M11" si="9">G11+G12+I11+I12+K11+K12</f>
        <v>51</v>
      </c>
      <c r="N11" s="349">
        <v>0</v>
      </c>
      <c r="O11" s="349">
        <v>0</v>
      </c>
      <c r="P11" s="349">
        <v>8</v>
      </c>
      <c r="Q11" s="5">
        <v>2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3</v>
      </c>
      <c r="V11" s="349">
        <v>0</v>
      </c>
      <c r="W11" s="349">
        <v>0</v>
      </c>
      <c r="X11" s="349">
        <v>2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4</v>
      </c>
      <c r="AC11" s="349">
        <f t="shared" si="11"/>
        <v>0</v>
      </c>
      <c r="AD11" s="350">
        <f t="shared" ref="AD11" si="12">E11</f>
        <v>82</v>
      </c>
    </row>
    <row r="12" spans="1:30" ht="18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10">
        <v>0</v>
      </c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18" customHeight="1">
      <c r="A13" s="16"/>
      <c r="B13" s="8" t="s">
        <v>10</v>
      </c>
      <c r="C13" s="349">
        <f t="shared" ref="C13:D13" si="13">L13+T13+AB13</f>
        <v>35</v>
      </c>
      <c r="D13" s="349">
        <f t="shared" si="13"/>
        <v>123</v>
      </c>
      <c r="E13" s="358">
        <f t="shared" ref="E13" si="14">SUM(C13:D13)</f>
        <v>158</v>
      </c>
      <c r="F13" s="349">
        <v>1</v>
      </c>
      <c r="G13" s="5">
        <v>1</v>
      </c>
      <c r="H13" s="349">
        <v>8</v>
      </c>
      <c r="I13" s="5">
        <v>95</v>
      </c>
      <c r="J13" s="349">
        <v>7</v>
      </c>
      <c r="K13" s="5">
        <v>19</v>
      </c>
      <c r="L13" s="349">
        <f t="shared" ref="L13" si="15">F13+H13+J13</f>
        <v>16</v>
      </c>
      <c r="M13" s="349">
        <f t="shared" ref="M13" si="16">G13+G14+I13+I14+K13+K14</f>
        <v>116</v>
      </c>
      <c r="N13" s="349">
        <v>0</v>
      </c>
      <c r="O13" s="349">
        <v>0</v>
      </c>
      <c r="P13" s="349">
        <v>6</v>
      </c>
      <c r="Q13" s="5">
        <v>5</v>
      </c>
      <c r="R13" s="349">
        <v>9</v>
      </c>
      <c r="S13" s="5">
        <v>2</v>
      </c>
      <c r="T13" s="349">
        <f t="shared" ref="T13:U13" si="17">N13+N14+P13+P14+R13+R14</f>
        <v>15</v>
      </c>
      <c r="U13" s="349">
        <f t="shared" si="17"/>
        <v>7</v>
      </c>
      <c r="V13" s="349">
        <v>0</v>
      </c>
      <c r="W13" s="349">
        <v>0</v>
      </c>
      <c r="X13" s="349">
        <v>1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4</v>
      </c>
      <c r="AC13" s="349">
        <f t="shared" si="18"/>
        <v>0</v>
      </c>
      <c r="AD13" s="350">
        <f t="shared" ref="AD13" si="19">E13</f>
        <v>158</v>
      </c>
    </row>
    <row r="14" spans="1:30" ht="18" customHeight="1">
      <c r="A14" s="108"/>
      <c r="B14" s="9" t="s">
        <v>3</v>
      </c>
      <c r="C14" s="349"/>
      <c r="D14" s="349"/>
      <c r="E14" s="359"/>
      <c r="F14" s="349"/>
      <c r="G14" s="7">
        <v>1</v>
      </c>
      <c r="H14" s="349"/>
      <c r="I14" s="7">
        <v>0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10">
        <v>0</v>
      </c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18" customHeight="1">
      <c r="A15" s="354"/>
      <c r="B15" s="333" t="s">
        <v>82</v>
      </c>
      <c r="C15" s="349">
        <f t="shared" ref="C15:D15" si="20">L15+T15+AB15</f>
        <v>0</v>
      </c>
      <c r="D15" s="349">
        <f t="shared" si="20"/>
        <v>41</v>
      </c>
      <c r="E15" s="358">
        <f t="shared" ref="E15" si="21">SUM(C15:D15)</f>
        <v>41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41</v>
      </c>
    </row>
    <row r="16" spans="1:30" ht="18" customHeight="1">
      <c r="A16" s="355"/>
      <c r="B16" s="334"/>
      <c r="C16" s="349"/>
      <c r="D16" s="349"/>
      <c r="E16" s="359"/>
      <c r="F16" s="349"/>
      <c r="G16" s="7">
        <v>16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18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58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18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35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18" customHeight="1">
      <c r="A19" s="354"/>
      <c r="B19" s="77" t="s">
        <v>67</v>
      </c>
      <c r="C19" s="349">
        <f t="shared" ref="C19:C21" si="34">L19+T19+AB19</f>
        <v>0</v>
      </c>
      <c r="D19" s="349">
        <f>M19+U19+AC19</f>
        <v>6</v>
      </c>
      <c r="E19" s="358">
        <f t="shared" ref="E19" si="35">SUM(C19:D19)</f>
        <v>6</v>
      </c>
      <c r="F19" s="358">
        <v>0</v>
      </c>
      <c r="G19" s="358">
        <v>0</v>
      </c>
      <c r="H19" s="358">
        <v>0</v>
      </c>
      <c r="I19" s="5">
        <v>4</v>
      </c>
      <c r="J19" s="358">
        <v>0</v>
      </c>
      <c r="K19" s="358">
        <v>0</v>
      </c>
      <c r="L19" s="349">
        <f t="shared" ref="L19:L21" si="36">F19+H19+J19</f>
        <v>0</v>
      </c>
      <c r="M19" s="349">
        <f t="shared" ref="M19:M21" si="37">G19+G20+I19+I20+K19+K20</f>
        <v>6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21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21" si="39">V19+V20+X19+X20+Z19+Z20</f>
        <v>0</v>
      </c>
      <c r="AC19" s="349">
        <f t="shared" si="39"/>
        <v>0</v>
      </c>
      <c r="AD19" s="350">
        <f>E19</f>
        <v>6</v>
      </c>
    </row>
    <row r="20" spans="1:30" ht="18" customHeight="1">
      <c r="A20" s="381"/>
      <c r="B20" s="78" t="s">
        <v>70</v>
      </c>
      <c r="C20" s="349"/>
      <c r="D20" s="349"/>
      <c r="E20" s="359"/>
      <c r="F20" s="359"/>
      <c r="G20" s="359"/>
      <c r="H20" s="359"/>
      <c r="I20" s="79">
        <v>2</v>
      </c>
      <c r="J20" s="378"/>
      <c r="K20" s="378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18" customHeight="1">
      <c r="A21" s="104"/>
      <c r="B21" s="356" t="s">
        <v>68</v>
      </c>
      <c r="C21" s="349">
        <f t="shared" si="34"/>
        <v>5</v>
      </c>
      <c r="D21" s="349">
        <f>M21+U21+AC21</f>
        <v>19</v>
      </c>
      <c r="E21" s="358">
        <f>SUM(C21:D21)</f>
        <v>24</v>
      </c>
      <c r="F21" s="358">
        <v>0</v>
      </c>
      <c r="G21" s="358">
        <v>0</v>
      </c>
      <c r="H21" s="376">
        <v>2</v>
      </c>
      <c r="I21" s="5">
        <v>17</v>
      </c>
      <c r="J21" s="376">
        <v>0</v>
      </c>
      <c r="K21" s="5">
        <v>1</v>
      </c>
      <c r="L21" s="383">
        <f t="shared" si="36"/>
        <v>2</v>
      </c>
      <c r="M21" s="349">
        <f t="shared" si="37"/>
        <v>18</v>
      </c>
      <c r="N21" s="358">
        <v>0</v>
      </c>
      <c r="O21" s="358">
        <v>0</v>
      </c>
      <c r="P21" s="358">
        <v>2</v>
      </c>
      <c r="Q21" s="358">
        <v>0</v>
      </c>
      <c r="R21" s="358">
        <v>1</v>
      </c>
      <c r="S21" s="358">
        <v>1</v>
      </c>
      <c r="T21" s="349">
        <f t="shared" si="38"/>
        <v>3</v>
      </c>
      <c r="U21" s="349">
        <f t="shared" si="38"/>
        <v>1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49">
        <f t="shared" si="39"/>
        <v>0</v>
      </c>
      <c r="AC21" s="349">
        <f t="shared" si="39"/>
        <v>0</v>
      </c>
      <c r="AD21" s="350">
        <f>E21</f>
        <v>24</v>
      </c>
    </row>
    <row r="22" spans="1:30" ht="18" customHeight="1">
      <c r="A22" s="105"/>
      <c r="B22" s="382"/>
      <c r="C22" s="349"/>
      <c r="D22" s="349"/>
      <c r="E22" s="359"/>
      <c r="F22" s="359"/>
      <c r="G22" s="359"/>
      <c r="H22" s="377"/>
      <c r="I22" s="7">
        <v>0</v>
      </c>
      <c r="J22" s="377"/>
      <c r="K22" s="107">
        <v>0</v>
      </c>
      <c r="L22" s="383"/>
      <c r="M22" s="349"/>
      <c r="N22" s="359"/>
      <c r="O22" s="359"/>
      <c r="P22" s="359"/>
      <c r="Q22" s="359"/>
      <c r="R22" s="359"/>
      <c r="S22" s="359"/>
      <c r="T22" s="349"/>
      <c r="U22" s="349"/>
      <c r="V22" s="359"/>
      <c r="W22" s="359"/>
      <c r="X22" s="359"/>
      <c r="Y22" s="359"/>
      <c r="Z22" s="359"/>
      <c r="AA22" s="359"/>
      <c r="AB22" s="349"/>
      <c r="AC22" s="349"/>
      <c r="AD22" s="351"/>
    </row>
    <row r="23" spans="1:30" ht="24" customHeight="1">
      <c r="A23" s="379" t="s">
        <v>1</v>
      </c>
      <c r="B23" s="380"/>
      <c r="C23" s="40">
        <f>SUM(C7:C22)</f>
        <v>125</v>
      </c>
      <c r="D23" s="40">
        <f>SUM(D7:D22)</f>
        <v>434</v>
      </c>
      <c r="E23" s="40">
        <f>SUM(E7:E22)</f>
        <v>559</v>
      </c>
      <c r="F23" s="40">
        <f>SUM(F7:F22)</f>
        <v>3</v>
      </c>
      <c r="G23" s="40">
        <f>SUM(G7:G22)</f>
        <v>20</v>
      </c>
      <c r="H23" s="40">
        <f t="shared" ref="H23:AA23" si="40">SUM(H7:H22)</f>
        <v>30</v>
      </c>
      <c r="I23" s="40">
        <f t="shared" si="40"/>
        <v>345</v>
      </c>
      <c r="J23" s="40">
        <f t="shared" si="40"/>
        <v>13</v>
      </c>
      <c r="K23" s="40">
        <f t="shared" si="40"/>
        <v>51</v>
      </c>
      <c r="L23" s="40">
        <f>SUM(L7:L22)</f>
        <v>46</v>
      </c>
      <c r="M23" s="40">
        <f>SUM(M7:M22)</f>
        <v>416</v>
      </c>
      <c r="N23" s="40">
        <f t="shared" si="40"/>
        <v>0</v>
      </c>
      <c r="O23" s="40">
        <f t="shared" si="40"/>
        <v>0</v>
      </c>
      <c r="P23" s="40">
        <f t="shared" si="40"/>
        <v>30</v>
      </c>
      <c r="Q23" s="40">
        <f t="shared" si="40"/>
        <v>12</v>
      </c>
      <c r="R23" s="40">
        <f t="shared" si="40"/>
        <v>34</v>
      </c>
      <c r="S23" s="40">
        <f t="shared" si="40"/>
        <v>6</v>
      </c>
      <c r="T23" s="40">
        <f>SUM(T7:T22)</f>
        <v>64</v>
      </c>
      <c r="U23" s="40">
        <f>SUM(U7:U22)</f>
        <v>18</v>
      </c>
      <c r="V23" s="40">
        <f t="shared" si="40"/>
        <v>0</v>
      </c>
      <c r="W23" s="40">
        <f t="shared" si="40"/>
        <v>0</v>
      </c>
      <c r="X23" s="40">
        <f t="shared" si="40"/>
        <v>3</v>
      </c>
      <c r="Y23" s="40">
        <f t="shared" si="40"/>
        <v>0</v>
      </c>
      <c r="Z23" s="40">
        <f t="shared" si="40"/>
        <v>12</v>
      </c>
      <c r="AA23" s="40">
        <f t="shared" si="40"/>
        <v>0</v>
      </c>
      <c r="AB23" s="40">
        <f>SUM(AB7:AB22)</f>
        <v>15</v>
      </c>
      <c r="AC23" s="40">
        <f>SUM(AC7:AC22)</f>
        <v>0</v>
      </c>
      <c r="AD23" s="40">
        <f>SUM(AD7:AD22)</f>
        <v>559</v>
      </c>
    </row>
    <row r="24" spans="1:30" ht="2.25" customHeight="1">
      <c r="B24" s="2"/>
      <c r="C24" s="2"/>
      <c r="D24" s="2"/>
      <c r="E24" s="2"/>
      <c r="F24" s="2"/>
      <c r="G24" s="2"/>
    </row>
    <row r="25" spans="1:30" ht="2.25" customHeight="1"/>
    <row r="26" spans="1:30" s="11" customFormat="1" ht="23.25">
      <c r="C26" s="347" t="s">
        <v>53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3.75" customHeight="1"/>
    <row r="28" spans="1:30" ht="23.25">
      <c r="G28" s="366" t="s">
        <v>28</v>
      </c>
      <c r="H28" s="366"/>
      <c r="I28" s="366"/>
      <c r="J28" s="366"/>
      <c r="K28" s="366"/>
      <c r="L28" s="366"/>
      <c r="V28" s="348" t="s">
        <v>24</v>
      </c>
      <c r="W28" s="348"/>
      <c r="X28" s="348"/>
      <c r="Y28" s="348"/>
      <c r="Z28" s="348"/>
      <c r="AA28" s="348"/>
      <c r="AB28" s="348"/>
      <c r="AC28" s="348"/>
      <c r="AD28" s="348"/>
    </row>
    <row r="29" spans="1:30" ht="23.25">
      <c r="E29" s="18"/>
      <c r="G29" s="366" t="s">
        <v>29</v>
      </c>
      <c r="H29" s="366"/>
      <c r="I29" s="366"/>
      <c r="J29" s="366"/>
      <c r="K29" s="366"/>
      <c r="L29" s="366"/>
      <c r="V29" s="348" t="s">
        <v>75</v>
      </c>
      <c r="W29" s="348"/>
      <c r="X29" s="348"/>
      <c r="Y29" s="348"/>
      <c r="Z29" s="348"/>
      <c r="AA29" s="348"/>
      <c r="AB29" s="348"/>
      <c r="AC29" s="348"/>
      <c r="AD29" s="348"/>
    </row>
  </sheetData>
  <mergeCells count="241"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32</v>
      </c>
      <c r="D7" s="321">
        <f>M7+U7+AC7</f>
        <v>104</v>
      </c>
      <c r="E7" s="329">
        <f>SUM(C7:D7)</f>
        <v>136</v>
      </c>
      <c r="F7" s="321">
        <v>1</v>
      </c>
      <c r="G7" s="321">
        <v>0</v>
      </c>
      <c r="H7" s="321">
        <v>4</v>
      </c>
      <c r="I7" s="24">
        <v>79</v>
      </c>
      <c r="J7" s="321">
        <v>1</v>
      </c>
      <c r="K7" s="24">
        <v>21</v>
      </c>
      <c r="L7" s="321">
        <f>F7+H7+J7</f>
        <v>6</v>
      </c>
      <c r="M7" s="321">
        <f>G7+G8+I7+I8+K7+K8</f>
        <v>100</v>
      </c>
      <c r="N7" s="321">
        <v>0</v>
      </c>
      <c r="O7" s="321">
        <v>0</v>
      </c>
      <c r="P7" s="321">
        <v>8</v>
      </c>
      <c r="Q7" s="24">
        <v>2</v>
      </c>
      <c r="R7" s="321">
        <v>13</v>
      </c>
      <c r="S7" s="24">
        <v>2</v>
      </c>
      <c r="T7" s="321">
        <f>N7+N8+P7+P8+R7+R8</f>
        <v>21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136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0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13" t="s">
        <v>8</v>
      </c>
      <c r="C9" s="321">
        <f t="shared" ref="C9:D9" si="0">L9+T9+AB9</f>
        <v>25</v>
      </c>
      <c r="D9" s="321">
        <f t="shared" si="0"/>
        <v>87</v>
      </c>
      <c r="E9" s="329">
        <f t="shared" ref="E9" si="1">SUM(C9:D9)</f>
        <v>112</v>
      </c>
      <c r="F9" s="321">
        <v>1</v>
      </c>
      <c r="G9" s="24">
        <v>1</v>
      </c>
      <c r="H9" s="321">
        <v>6</v>
      </c>
      <c r="I9" s="24">
        <v>74</v>
      </c>
      <c r="J9" s="321">
        <v>4</v>
      </c>
      <c r="K9" s="24">
        <v>8</v>
      </c>
      <c r="L9" s="321">
        <f t="shared" ref="L9" si="2">F9+H9+J9</f>
        <v>11</v>
      </c>
      <c r="M9" s="321">
        <f>G9+G10+I9+I10+K9+K10</f>
        <v>84</v>
      </c>
      <c r="N9" s="321">
        <v>0</v>
      </c>
      <c r="O9" s="321">
        <v>0</v>
      </c>
      <c r="P9" s="321">
        <v>6</v>
      </c>
      <c r="Q9" s="24">
        <v>3</v>
      </c>
      <c r="R9" s="321">
        <v>6</v>
      </c>
      <c r="S9" s="24">
        <v>0</v>
      </c>
      <c r="T9" s="321">
        <f t="shared" ref="T9:U9" si="3">N9+N10+P9+P10+R9+R10</f>
        <v>12</v>
      </c>
      <c r="U9" s="321">
        <f t="shared" si="3"/>
        <v>3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112</v>
      </c>
    </row>
    <row r="10" spans="1:30" ht="18" customHeight="1">
      <c r="A10" s="112"/>
      <c r="B10" s="29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28</v>
      </c>
      <c r="D11" s="321">
        <f t="shared" si="6"/>
        <v>54</v>
      </c>
      <c r="E11" s="329">
        <f t="shared" ref="E11" si="7">SUM(C11:D11)</f>
        <v>82</v>
      </c>
      <c r="F11" s="321">
        <v>0</v>
      </c>
      <c r="G11" s="321">
        <v>0</v>
      </c>
      <c r="H11" s="321">
        <v>10</v>
      </c>
      <c r="I11" s="24">
        <v>49</v>
      </c>
      <c r="J11" s="321">
        <v>1</v>
      </c>
      <c r="K11" s="24">
        <v>2</v>
      </c>
      <c r="L11" s="321">
        <f t="shared" ref="L11" si="8">F11+H11+J11</f>
        <v>11</v>
      </c>
      <c r="M11" s="321">
        <f t="shared" ref="M11" si="9">G11+G12+I11+I12+K11+K12</f>
        <v>51</v>
      </c>
      <c r="N11" s="321">
        <v>0</v>
      </c>
      <c r="O11" s="321">
        <v>0</v>
      </c>
      <c r="P11" s="321">
        <v>8</v>
      </c>
      <c r="Q11" s="24">
        <v>2</v>
      </c>
      <c r="R11" s="321">
        <v>5</v>
      </c>
      <c r="S11" s="24">
        <v>1</v>
      </c>
      <c r="T11" s="321">
        <f t="shared" ref="T11:U11" si="10">N11+N12+P11+P12+R11+R12</f>
        <v>13</v>
      </c>
      <c r="U11" s="321">
        <f t="shared" si="10"/>
        <v>3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82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0</v>
      </c>
      <c r="J12" s="321"/>
      <c r="K12" s="32">
        <v>0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35</v>
      </c>
      <c r="D13" s="321">
        <f t="shared" si="13"/>
        <v>123</v>
      </c>
      <c r="E13" s="329">
        <f t="shared" ref="E13" si="14">SUM(C13:D13)</f>
        <v>158</v>
      </c>
      <c r="F13" s="321">
        <v>1</v>
      </c>
      <c r="G13" s="24">
        <v>1</v>
      </c>
      <c r="H13" s="321">
        <v>8</v>
      </c>
      <c r="I13" s="24">
        <v>95</v>
      </c>
      <c r="J13" s="321">
        <v>7</v>
      </c>
      <c r="K13" s="24">
        <v>18</v>
      </c>
      <c r="L13" s="321">
        <f t="shared" ref="L13" si="15">F13+H13+J13</f>
        <v>16</v>
      </c>
      <c r="M13" s="321">
        <f t="shared" ref="M13" si="16">G13+G14+I13+I14+K13+K14</f>
        <v>115</v>
      </c>
      <c r="N13" s="321">
        <v>0</v>
      </c>
      <c r="O13" s="321">
        <v>0</v>
      </c>
      <c r="P13" s="321">
        <v>6</v>
      </c>
      <c r="Q13" s="24">
        <v>5</v>
      </c>
      <c r="R13" s="321">
        <v>9</v>
      </c>
      <c r="S13" s="24">
        <v>3</v>
      </c>
      <c r="T13" s="321">
        <f t="shared" ref="T13:U13" si="17">N13+N14+P13+P14+R13+R14</f>
        <v>15</v>
      </c>
      <c r="U13" s="321">
        <f t="shared" si="17"/>
        <v>8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158</v>
      </c>
    </row>
    <row r="14" spans="1:30" ht="18" customHeight="1">
      <c r="A14" s="112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0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41</v>
      </c>
      <c r="E15" s="329">
        <f t="shared" ref="E15" si="21">SUM(C15:D15)</f>
        <v>41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41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41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16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6</v>
      </c>
      <c r="E19" s="329">
        <f t="shared" ref="E19" si="35">SUM(C19:D19)</f>
        <v>6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6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6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2</v>
      </c>
      <c r="J20" s="390"/>
      <c r="K20" s="39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11"/>
      <c r="B21" s="333" t="s">
        <v>68</v>
      </c>
      <c r="C21" s="321">
        <f t="shared" si="34"/>
        <v>5</v>
      </c>
      <c r="D21" s="321">
        <f>M21+U21+AC21</f>
        <v>19</v>
      </c>
      <c r="E21" s="329">
        <f>SUM(C21:D21)</f>
        <v>24</v>
      </c>
      <c r="F21" s="329">
        <v>0</v>
      </c>
      <c r="G21" s="329">
        <v>0</v>
      </c>
      <c r="H21" s="386">
        <v>2</v>
      </c>
      <c r="I21" s="24">
        <v>17</v>
      </c>
      <c r="J21" s="386">
        <v>0</v>
      </c>
      <c r="K21" s="24">
        <v>1</v>
      </c>
      <c r="L21" s="388">
        <f t="shared" si="36"/>
        <v>2</v>
      </c>
      <c r="M21" s="321">
        <f t="shared" si="37"/>
        <v>18</v>
      </c>
      <c r="N21" s="329">
        <v>0</v>
      </c>
      <c r="O21" s="329">
        <v>0</v>
      </c>
      <c r="P21" s="329">
        <v>2</v>
      </c>
      <c r="Q21" s="329">
        <v>0</v>
      </c>
      <c r="R21" s="329">
        <v>1</v>
      </c>
      <c r="S21" s="329">
        <v>1</v>
      </c>
      <c r="T21" s="321">
        <f t="shared" si="38"/>
        <v>3</v>
      </c>
      <c r="U21" s="321">
        <f t="shared" si="38"/>
        <v>1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24</v>
      </c>
    </row>
    <row r="22" spans="1:30" ht="18" customHeight="1">
      <c r="A22" s="114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10">
        <v>0</v>
      </c>
      <c r="L22" s="388"/>
      <c r="M22" s="321"/>
      <c r="N22" s="330"/>
      <c r="O22" s="330"/>
      <c r="P22" s="330"/>
      <c r="Q22" s="330"/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125</v>
      </c>
      <c r="D23" s="33">
        <f>SUM(D7:D22)</f>
        <v>434</v>
      </c>
      <c r="E23" s="33">
        <f>SUM(E7:E22)</f>
        <v>559</v>
      </c>
      <c r="F23" s="33">
        <f>SUM(F7:F22)</f>
        <v>3</v>
      </c>
      <c r="G23" s="33">
        <f>SUM(G7:G22)</f>
        <v>20</v>
      </c>
      <c r="H23" s="33">
        <f t="shared" ref="H23:AA23" si="40">SUM(H7:H22)</f>
        <v>30</v>
      </c>
      <c r="I23" s="33">
        <f t="shared" si="40"/>
        <v>345</v>
      </c>
      <c r="J23" s="33">
        <f t="shared" si="40"/>
        <v>13</v>
      </c>
      <c r="K23" s="33">
        <f t="shared" si="40"/>
        <v>50</v>
      </c>
      <c r="L23" s="33">
        <f>SUM(L7:L22)</f>
        <v>46</v>
      </c>
      <c r="M23" s="33">
        <f>SUM(M7:M22)</f>
        <v>415</v>
      </c>
      <c r="N23" s="33">
        <f t="shared" si="40"/>
        <v>0</v>
      </c>
      <c r="O23" s="33">
        <f t="shared" si="40"/>
        <v>0</v>
      </c>
      <c r="P23" s="33">
        <f t="shared" si="40"/>
        <v>30</v>
      </c>
      <c r="Q23" s="33">
        <f t="shared" si="40"/>
        <v>12</v>
      </c>
      <c r="R23" s="33">
        <f t="shared" si="40"/>
        <v>34</v>
      </c>
      <c r="S23" s="33">
        <f t="shared" si="40"/>
        <v>7</v>
      </c>
      <c r="T23" s="33">
        <f>SUM(T7:T22)</f>
        <v>64</v>
      </c>
      <c r="U23" s="33">
        <f>SUM(U7:U22)</f>
        <v>19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559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76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1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H21:H22"/>
    <mergeCell ref="J21:J22"/>
    <mergeCell ref="L21:L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32</v>
      </c>
      <c r="D7" s="321">
        <f>M7+U7+AC7</f>
        <v>104</v>
      </c>
      <c r="E7" s="329">
        <f>SUM(C7:D7)</f>
        <v>136</v>
      </c>
      <c r="F7" s="321">
        <v>1</v>
      </c>
      <c r="G7" s="321">
        <v>0</v>
      </c>
      <c r="H7" s="321">
        <v>4</v>
      </c>
      <c r="I7" s="24">
        <v>79</v>
      </c>
      <c r="J7" s="321">
        <v>1</v>
      </c>
      <c r="K7" s="24">
        <v>20</v>
      </c>
      <c r="L7" s="321">
        <f>F7+H7+J7</f>
        <v>6</v>
      </c>
      <c r="M7" s="321">
        <f>G7+G8+I7+I8+K7+K8</f>
        <v>99</v>
      </c>
      <c r="N7" s="321">
        <v>0</v>
      </c>
      <c r="O7" s="321">
        <v>0</v>
      </c>
      <c r="P7" s="321">
        <v>8</v>
      </c>
      <c r="Q7" s="24">
        <v>2</v>
      </c>
      <c r="R7" s="321">
        <v>13</v>
      </c>
      <c r="S7" s="24">
        <v>3</v>
      </c>
      <c r="T7" s="321">
        <f>N7+N8+P7+P8+R7+R8</f>
        <v>21</v>
      </c>
      <c r="U7" s="321">
        <f>O7+O8+Q7+Q8+S7+S8</f>
        <v>5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136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0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21" t="s">
        <v>8</v>
      </c>
      <c r="C9" s="321">
        <f t="shared" ref="C9:D9" si="0">L9+T9+AB9</f>
        <v>25</v>
      </c>
      <c r="D9" s="321">
        <f t="shared" si="0"/>
        <v>87</v>
      </c>
      <c r="E9" s="329">
        <f t="shared" ref="E9" si="1">SUM(C9:D9)</f>
        <v>112</v>
      </c>
      <c r="F9" s="321">
        <v>1</v>
      </c>
      <c r="G9" s="24">
        <v>1</v>
      </c>
      <c r="H9" s="321">
        <v>6</v>
      </c>
      <c r="I9" s="24">
        <v>72</v>
      </c>
      <c r="J9" s="321">
        <v>4</v>
      </c>
      <c r="K9" s="24">
        <v>8</v>
      </c>
      <c r="L9" s="321">
        <f t="shared" ref="L9" si="2">F9+H9+J9</f>
        <v>11</v>
      </c>
      <c r="M9" s="321">
        <f>G9+G10+I9+I10+K9+K10</f>
        <v>82</v>
      </c>
      <c r="N9" s="321">
        <v>0</v>
      </c>
      <c r="O9" s="321">
        <v>0</v>
      </c>
      <c r="P9" s="321">
        <v>6</v>
      </c>
      <c r="Q9" s="24">
        <v>5</v>
      </c>
      <c r="R9" s="321">
        <v>6</v>
      </c>
      <c r="S9" s="24">
        <v>0</v>
      </c>
      <c r="T9" s="321">
        <f t="shared" ref="T9:U9" si="3">N9+N10+P9+P10+R9+R10</f>
        <v>12</v>
      </c>
      <c r="U9" s="321">
        <f t="shared" si="3"/>
        <v>5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112</v>
      </c>
    </row>
    <row r="10" spans="1:30" ht="18" customHeight="1">
      <c r="A10" s="120"/>
      <c r="B10" s="123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28</v>
      </c>
      <c r="D11" s="321">
        <f t="shared" si="6"/>
        <v>54</v>
      </c>
      <c r="E11" s="329">
        <f t="shared" ref="E11" si="7">SUM(C11:D11)</f>
        <v>82</v>
      </c>
      <c r="F11" s="321">
        <v>0</v>
      </c>
      <c r="G11" s="321">
        <v>0</v>
      </c>
      <c r="H11" s="321">
        <v>10</v>
      </c>
      <c r="I11" s="24">
        <v>48</v>
      </c>
      <c r="J11" s="321">
        <v>1</v>
      </c>
      <c r="K11" s="24">
        <v>2</v>
      </c>
      <c r="L11" s="321">
        <f t="shared" ref="L11" si="8">F11+H11+J11</f>
        <v>11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8</v>
      </c>
      <c r="Q11" s="24">
        <v>3</v>
      </c>
      <c r="R11" s="321">
        <v>5</v>
      </c>
      <c r="S11" s="24">
        <v>1</v>
      </c>
      <c r="T11" s="321">
        <f t="shared" ref="T11:U11" si="10">N11+N12+P11+P12+R11+R12</f>
        <v>13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82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0</v>
      </c>
      <c r="J12" s="321"/>
      <c r="K12" s="32">
        <v>0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35</v>
      </c>
      <c r="D13" s="321">
        <f t="shared" si="13"/>
        <v>123</v>
      </c>
      <c r="E13" s="329">
        <f t="shared" ref="E13" si="14">SUM(C13:D13)</f>
        <v>158</v>
      </c>
      <c r="F13" s="321">
        <v>1</v>
      </c>
      <c r="G13" s="24">
        <v>1</v>
      </c>
      <c r="H13" s="321">
        <v>8</v>
      </c>
      <c r="I13" s="24">
        <v>94</v>
      </c>
      <c r="J13" s="321">
        <v>7</v>
      </c>
      <c r="K13" s="24">
        <v>17</v>
      </c>
      <c r="L13" s="321">
        <f t="shared" ref="L13" si="15">F13+H13+J13</f>
        <v>16</v>
      </c>
      <c r="M13" s="321">
        <f t="shared" ref="M13" si="16">G13+G14+I13+I14+K13+K14</f>
        <v>113</v>
      </c>
      <c r="N13" s="321">
        <v>0</v>
      </c>
      <c r="O13" s="321">
        <v>0</v>
      </c>
      <c r="P13" s="321">
        <v>6</v>
      </c>
      <c r="Q13" s="24">
        <v>6</v>
      </c>
      <c r="R13" s="321">
        <v>9</v>
      </c>
      <c r="S13" s="24">
        <v>4</v>
      </c>
      <c r="T13" s="321">
        <f t="shared" ref="T13:U13" si="17">N13+N14+P13+P14+R13+R14</f>
        <v>15</v>
      </c>
      <c r="U13" s="321">
        <f t="shared" si="17"/>
        <v>10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158</v>
      </c>
    </row>
    <row r="14" spans="1:30" ht="18" customHeight="1">
      <c r="A14" s="120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0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41</v>
      </c>
      <c r="E15" s="329">
        <f t="shared" ref="E15" si="21">SUM(C15:D15)</f>
        <v>41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41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41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16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5</v>
      </c>
      <c r="E19" s="329">
        <f t="shared" ref="E19" si="35">SUM(C19:D19)</f>
        <v>5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5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5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2</v>
      </c>
      <c r="J20" s="390"/>
      <c r="K20" s="39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19"/>
      <c r="B21" s="333" t="s">
        <v>68</v>
      </c>
      <c r="C21" s="321">
        <f t="shared" si="34"/>
        <v>5</v>
      </c>
      <c r="D21" s="321">
        <f>M21+U21+AC21</f>
        <v>19</v>
      </c>
      <c r="E21" s="329">
        <f>SUM(C21:D21)</f>
        <v>24</v>
      </c>
      <c r="F21" s="329">
        <v>0</v>
      </c>
      <c r="G21" s="329">
        <v>0</v>
      </c>
      <c r="H21" s="386">
        <v>2</v>
      </c>
      <c r="I21" s="24">
        <v>17</v>
      </c>
      <c r="J21" s="386">
        <v>0</v>
      </c>
      <c r="K21" s="24">
        <v>1</v>
      </c>
      <c r="L21" s="388">
        <f t="shared" si="36"/>
        <v>2</v>
      </c>
      <c r="M21" s="321">
        <f t="shared" si="37"/>
        <v>18</v>
      </c>
      <c r="N21" s="329">
        <v>0</v>
      </c>
      <c r="O21" s="329">
        <v>0</v>
      </c>
      <c r="P21" s="329">
        <v>2</v>
      </c>
      <c r="Q21" s="329">
        <v>0</v>
      </c>
      <c r="R21" s="329">
        <v>1</v>
      </c>
      <c r="S21" s="329">
        <v>1</v>
      </c>
      <c r="T21" s="321">
        <f t="shared" si="38"/>
        <v>3</v>
      </c>
      <c r="U21" s="321">
        <f t="shared" si="38"/>
        <v>1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24</v>
      </c>
    </row>
    <row r="22" spans="1:30" ht="18" customHeight="1">
      <c r="A22" s="122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18">
        <v>0</v>
      </c>
      <c r="L22" s="388"/>
      <c r="M22" s="321"/>
      <c r="N22" s="330"/>
      <c r="O22" s="330"/>
      <c r="P22" s="330"/>
      <c r="Q22" s="330"/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125</v>
      </c>
      <c r="D23" s="33">
        <f>SUM(D7:D22)</f>
        <v>433</v>
      </c>
      <c r="E23" s="33">
        <f>SUM(E7:E22)</f>
        <v>558</v>
      </c>
      <c r="F23" s="33">
        <f>SUM(F7:F22)</f>
        <v>3</v>
      </c>
      <c r="G23" s="33">
        <f>SUM(G7:G22)</f>
        <v>20</v>
      </c>
      <c r="H23" s="33">
        <f t="shared" ref="H23:AA23" si="40">SUM(H7:H22)</f>
        <v>30</v>
      </c>
      <c r="I23" s="33">
        <f t="shared" si="40"/>
        <v>340</v>
      </c>
      <c r="J23" s="33">
        <f t="shared" si="40"/>
        <v>13</v>
      </c>
      <c r="K23" s="33">
        <f t="shared" si="40"/>
        <v>48</v>
      </c>
      <c r="L23" s="33">
        <f>SUM(L7:L22)</f>
        <v>46</v>
      </c>
      <c r="M23" s="33">
        <f>SUM(M7:M22)</f>
        <v>408</v>
      </c>
      <c r="N23" s="33">
        <f t="shared" si="40"/>
        <v>0</v>
      </c>
      <c r="O23" s="33">
        <f t="shared" si="40"/>
        <v>0</v>
      </c>
      <c r="P23" s="33">
        <f t="shared" si="40"/>
        <v>30</v>
      </c>
      <c r="Q23" s="33">
        <f t="shared" si="40"/>
        <v>16</v>
      </c>
      <c r="R23" s="33">
        <f t="shared" si="40"/>
        <v>34</v>
      </c>
      <c r="S23" s="33">
        <f t="shared" si="40"/>
        <v>9</v>
      </c>
      <c r="T23" s="33">
        <f>SUM(T7:T22)</f>
        <v>64</v>
      </c>
      <c r="U23" s="33">
        <f>SUM(U7:U22)</f>
        <v>25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558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77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1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H21:H22"/>
    <mergeCell ref="J21:J22"/>
    <mergeCell ref="L21:L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28</v>
      </c>
      <c r="D7" s="321">
        <f>M7+U7+AC7</f>
        <v>48</v>
      </c>
      <c r="E7" s="329">
        <f>SUM(C7:D7)</f>
        <v>76</v>
      </c>
      <c r="F7" s="321">
        <v>1</v>
      </c>
      <c r="G7" s="321">
        <v>0</v>
      </c>
      <c r="H7" s="321">
        <v>2</v>
      </c>
      <c r="I7" s="24">
        <v>33</v>
      </c>
      <c r="J7" s="321">
        <v>1</v>
      </c>
      <c r="K7" s="24">
        <v>13</v>
      </c>
      <c r="L7" s="321">
        <f>F7+H7+J7</f>
        <v>4</v>
      </c>
      <c r="M7" s="321">
        <f>G7+G8+I7+I8+K7+K8</f>
        <v>46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2</v>
      </c>
      <c r="T7" s="321">
        <f>N7+N8+P7+P8+R7+R8</f>
        <v>19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76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0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27" t="s">
        <v>8</v>
      </c>
      <c r="C9" s="321">
        <f t="shared" ref="C9:D9" si="0">L9+T9+AB9</f>
        <v>27</v>
      </c>
      <c r="D9" s="321">
        <f t="shared" si="0"/>
        <v>108</v>
      </c>
      <c r="E9" s="329">
        <f t="shared" ref="E9" si="1">SUM(C9:D9)</f>
        <v>135</v>
      </c>
      <c r="F9" s="321">
        <v>1</v>
      </c>
      <c r="G9" s="24">
        <v>1</v>
      </c>
      <c r="H9" s="321">
        <v>7</v>
      </c>
      <c r="I9" s="24">
        <v>88</v>
      </c>
      <c r="J9" s="321">
        <v>4</v>
      </c>
      <c r="K9" s="24">
        <v>12</v>
      </c>
      <c r="L9" s="321">
        <f t="shared" ref="L9" si="2">F9+H9+J9</f>
        <v>12</v>
      </c>
      <c r="M9" s="321">
        <f>G9+G10+I9+I10+K9+K10</f>
        <v>102</v>
      </c>
      <c r="N9" s="321">
        <v>0</v>
      </c>
      <c r="O9" s="321">
        <v>0</v>
      </c>
      <c r="P9" s="321">
        <v>7</v>
      </c>
      <c r="Q9" s="24">
        <v>6</v>
      </c>
      <c r="R9" s="321">
        <v>6</v>
      </c>
      <c r="S9" s="24">
        <v>0</v>
      </c>
      <c r="T9" s="321">
        <f t="shared" ref="T9:U9" si="3">N9+N10+P9+P10+R9+R10</f>
        <v>13</v>
      </c>
      <c r="U9" s="321">
        <f t="shared" si="3"/>
        <v>6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135</v>
      </c>
    </row>
    <row r="10" spans="1:30" ht="18" customHeight="1">
      <c r="A10" s="126"/>
      <c r="B10" s="129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28</v>
      </c>
      <c r="D11" s="321">
        <f t="shared" si="6"/>
        <v>56</v>
      </c>
      <c r="E11" s="329">
        <f t="shared" ref="E11" si="7">SUM(C11:D11)</f>
        <v>84</v>
      </c>
      <c r="F11" s="321">
        <v>0</v>
      </c>
      <c r="G11" s="321">
        <v>0</v>
      </c>
      <c r="H11" s="321">
        <v>10</v>
      </c>
      <c r="I11" s="24">
        <v>49</v>
      </c>
      <c r="J11" s="321">
        <v>1</v>
      </c>
      <c r="K11" s="24">
        <v>3</v>
      </c>
      <c r="L11" s="321">
        <f t="shared" ref="L11" si="8">F11+H11+J11</f>
        <v>11</v>
      </c>
      <c r="M11" s="321">
        <f t="shared" ref="M11" si="9">G11+G12+I11+I12+K11+K12</f>
        <v>52</v>
      </c>
      <c r="N11" s="321">
        <v>0</v>
      </c>
      <c r="O11" s="321">
        <v>0</v>
      </c>
      <c r="P11" s="321">
        <v>8</v>
      </c>
      <c r="Q11" s="24">
        <v>3</v>
      </c>
      <c r="R11" s="321">
        <v>5</v>
      </c>
      <c r="S11" s="24">
        <v>1</v>
      </c>
      <c r="T11" s="321">
        <f t="shared" ref="T11:U11" si="10">N11+N12+P11+P12+R11+R12</f>
        <v>13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84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0</v>
      </c>
      <c r="J12" s="321"/>
      <c r="K12" s="32">
        <v>0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37</v>
      </c>
      <c r="D13" s="321">
        <f t="shared" si="13"/>
        <v>149</v>
      </c>
      <c r="E13" s="329">
        <f t="shared" ref="E13" si="14">SUM(C13:D13)</f>
        <v>186</v>
      </c>
      <c r="F13" s="321">
        <v>1</v>
      </c>
      <c r="G13" s="24">
        <v>1</v>
      </c>
      <c r="H13" s="321">
        <v>9</v>
      </c>
      <c r="I13" s="130">
        <v>112</v>
      </c>
      <c r="J13" s="321">
        <v>7</v>
      </c>
      <c r="K13" s="24">
        <v>22</v>
      </c>
      <c r="L13" s="321">
        <f t="shared" ref="L13" si="15">F13+H13+J13</f>
        <v>17</v>
      </c>
      <c r="M13" s="321">
        <f t="shared" ref="M13" si="16">G13+G14+I13+I14+K13+K14</f>
        <v>138</v>
      </c>
      <c r="N13" s="321">
        <v>0</v>
      </c>
      <c r="O13" s="321">
        <v>0</v>
      </c>
      <c r="P13" s="321">
        <v>6</v>
      </c>
      <c r="Q13" s="24">
        <v>7</v>
      </c>
      <c r="R13" s="321">
        <v>10</v>
      </c>
      <c r="S13" s="24">
        <v>4</v>
      </c>
      <c r="T13" s="321">
        <f t="shared" ref="T13:U13" si="17">N13+N14+P13+P14+R13+R14</f>
        <v>16</v>
      </c>
      <c r="U13" s="321">
        <f t="shared" si="17"/>
        <v>11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186</v>
      </c>
    </row>
    <row r="14" spans="1:30" ht="18" customHeight="1">
      <c r="A14" s="126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1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41</v>
      </c>
      <c r="E15" s="329">
        <f t="shared" ref="E15" si="21">SUM(C15:D15)</f>
        <v>41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41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41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16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6</v>
      </c>
      <c r="E19" s="329">
        <f t="shared" ref="E19" si="35">SUM(C19:D19)</f>
        <v>6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6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6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2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25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2</v>
      </c>
      <c r="I21" s="24">
        <v>24</v>
      </c>
      <c r="J21" s="386">
        <v>0</v>
      </c>
      <c r="K21" s="24">
        <v>1</v>
      </c>
      <c r="L21" s="388">
        <f t="shared" si="36"/>
        <v>2</v>
      </c>
      <c r="M21" s="321">
        <f t="shared" si="37"/>
        <v>25</v>
      </c>
      <c r="N21" s="329">
        <v>0</v>
      </c>
      <c r="O21" s="329">
        <v>0</v>
      </c>
      <c r="P21" s="329">
        <v>2</v>
      </c>
      <c r="Q21" s="24">
        <v>1</v>
      </c>
      <c r="R21" s="329">
        <v>1</v>
      </c>
      <c r="S21" s="329">
        <v>2</v>
      </c>
      <c r="T21" s="321">
        <f t="shared" si="38"/>
        <v>3</v>
      </c>
      <c r="U21" s="321">
        <f t="shared" si="38"/>
        <v>3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28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24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125</v>
      </c>
      <c r="D23" s="33">
        <f>SUM(D7:D22)</f>
        <v>436</v>
      </c>
      <c r="E23" s="33">
        <f>SUM(E7:E22)</f>
        <v>561</v>
      </c>
      <c r="F23" s="33">
        <f>SUM(F7:F22)</f>
        <v>3</v>
      </c>
      <c r="G23" s="33">
        <f>SUM(G7:G22)</f>
        <v>20</v>
      </c>
      <c r="H23" s="33">
        <f t="shared" ref="H23:AA23" si="40">SUM(H7:H22)</f>
        <v>30</v>
      </c>
      <c r="I23" s="33">
        <f t="shared" si="40"/>
        <v>338</v>
      </c>
      <c r="J23" s="33">
        <f t="shared" si="40"/>
        <v>13</v>
      </c>
      <c r="K23" s="33">
        <f t="shared" si="40"/>
        <v>52</v>
      </c>
      <c r="L23" s="33">
        <f>SUM(L7:L22)</f>
        <v>46</v>
      </c>
      <c r="M23" s="33">
        <f>SUM(M7:M22)</f>
        <v>410</v>
      </c>
      <c r="N23" s="33">
        <f t="shared" si="40"/>
        <v>0</v>
      </c>
      <c r="O23" s="33">
        <f t="shared" si="40"/>
        <v>0</v>
      </c>
      <c r="P23" s="33">
        <f t="shared" si="40"/>
        <v>30</v>
      </c>
      <c r="Q23" s="33">
        <f t="shared" si="40"/>
        <v>17</v>
      </c>
      <c r="R23" s="33">
        <f t="shared" si="40"/>
        <v>34</v>
      </c>
      <c r="S23" s="33">
        <f t="shared" si="40"/>
        <v>9</v>
      </c>
      <c r="T23" s="33">
        <f>SUM(T7:T22)</f>
        <v>64</v>
      </c>
      <c r="U23" s="33">
        <f>SUM(U7:U22)</f>
        <v>26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561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78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R21:R22"/>
    <mergeCell ref="S21:S22"/>
    <mergeCell ref="T21:T22"/>
    <mergeCell ref="U21:U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K19:K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ignoredErrors>
    <ignoredError sqref="E19" 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28</v>
      </c>
      <c r="D7" s="321">
        <f>M7+U7+AC7</f>
        <v>48</v>
      </c>
      <c r="E7" s="329">
        <f>SUM(C7:D7)</f>
        <v>76</v>
      </c>
      <c r="F7" s="321">
        <v>1</v>
      </c>
      <c r="G7" s="321">
        <v>0</v>
      </c>
      <c r="H7" s="321">
        <v>2</v>
      </c>
      <c r="I7" s="24">
        <v>33</v>
      </c>
      <c r="J7" s="321">
        <v>1</v>
      </c>
      <c r="K7" s="24">
        <v>13</v>
      </c>
      <c r="L7" s="321">
        <f>F7+H7+J7</f>
        <v>4</v>
      </c>
      <c r="M7" s="321">
        <f>G7+G8+I7+I8+K7+K8</f>
        <v>46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2</v>
      </c>
      <c r="T7" s="321">
        <f>N7+N8+P7+P8+R7+R8</f>
        <v>19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76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0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34" t="s">
        <v>8</v>
      </c>
      <c r="C9" s="321">
        <f t="shared" ref="C9:D9" si="0">L9+T9+AB9</f>
        <v>27</v>
      </c>
      <c r="D9" s="321">
        <f t="shared" si="0"/>
        <v>108</v>
      </c>
      <c r="E9" s="329">
        <f t="shared" ref="E9" si="1">SUM(C9:D9)</f>
        <v>135</v>
      </c>
      <c r="F9" s="321">
        <v>1</v>
      </c>
      <c r="G9" s="24">
        <v>1</v>
      </c>
      <c r="H9" s="321">
        <v>7</v>
      </c>
      <c r="I9" s="24">
        <v>88</v>
      </c>
      <c r="J9" s="321">
        <v>4</v>
      </c>
      <c r="K9" s="24">
        <v>12</v>
      </c>
      <c r="L9" s="321">
        <f t="shared" ref="L9" si="2">F9+H9+J9</f>
        <v>12</v>
      </c>
      <c r="M9" s="321">
        <f>G9+G10+I9+I10+K9+K10</f>
        <v>102</v>
      </c>
      <c r="N9" s="321">
        <v>0</v>
      </c>
      <c r="O9" s="321">
        <v>0</v>
      </c>
      <c r="P9" s="321">
        <v>7</v>
      </c>
      <c r="Q9" s="24">
        <v>6</v>
      </c>
      <c r="R9" s="321">
        <v>6</v>
      </c>
      <c r="S9" s="24">
        <v>0</v>
      </c>
      <c r="T9" s="321">
        <f t="shared" ref="T9:U9" si="3">N9+N10+P9+P10+R9+R10</f>
        <v>13</v>
      </c>
      <c r="U9" s="321">
        <f t="shared" si="3"/>
        <v>6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135</v>
      </c>
    </row>
    <row r="10" spans="1:30" ht="18" customHeight="1">
      <c r="A10" s="133"/>
      <c r="B10" s="136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28</v>
      </c>
      <c r="D11" s="321">
        <f t="shared" si="6"/>
        <v>56</v>
      </c>
      <c r="E11" s="329">
        <f t="shared" ref="E11" si="7">SUM(C11:D11)</f>
        <v>84</v>
      </c>
      <c r="F11" s="321">
        <v>0</v>
      </c>
      <c r="G11" s="321">
        <v>0</v>
      </c>
      <c r="H11" s="321">
        <v>10</v>
      </c>
      <c r="I11" s="24">
        <v>49</v>
      </c>
      <c r="J11" s="321">
        <v>1</v>
      </c>
      <c r="K11" s="24">
        <v>3</v>
      </c>
      <c r="L11" s="321">
        <f t="shared" ref="L11" si="8">F11+H11+J11</f>
        <v>11</v>
      </c>
      <c r="M11" s="321">
        <f t="shared" ref="M11" si="9">G11+G12+I11+I12+K11+K12</f>
        <v>52</v>
      </c>
      <c r="N11" s="321">
        <v>0</v>
      </c>
      <c r="O11" s="321">
        <v>0</v>
      </c>
      <c r="P11" s="321">
        <v>8</v>
      </c>
      <c r="Q11" s="24">
        <v>3</v>
      </c>
      <c r="R11" s="321">
        <v>5</v>
      </c>
      <c r="S11" s="24">
        <v>1</v>
      </c>
      <c r="T11" s="321">
        <f t="shared" ref="T11:U11" si="10">N11+N12+P11+P12+R11+R12</f>
        <v>13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84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0</v>
      </c>
      <c r="J12" s="321"/>
      <c r="K12" s="32">
        <v>0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37</v>
      </c>
      <c r="D13" s="321">
        <f t="shared" si="13"/>
        <v>149</v>
      </c>
      <c r="E13" s="329">
        <f t="shared" ref="E13" si="14">SUM(C13:D13)</f>
        <v>186</v>
      </c>
      <c r="F13" s="321">
        <v>1</v>
      </c>
      <c r="G13" s="24">
        <v>1</v>
      </c>
      <c r="H13" s="321">
        <v>9</v>
      </c>
      <c r="I13" s="130">
        <v>112</v>
      </c>
      <c r="J13" s="321">
        <v>7</v>
      </c>
      <c r="K13" s="24">
        <v>21</v>
      </c>
      <c r="L13" s="321">
        <f t="shared" ref="L13" si="15">F13+H13+J13</f>
        <v>17</v>
      </c>
      <c r="M13" s="321">
        <f t="shared" ref="M13" si="16">G13+G14+I13+I14+K13+K14</f>
        <v>137</v>
      </c>
      <c r="N13" s="321">
        <v>0</v>
      </c>
      <c r="O13" s="321">
        <v>0</v>
      </c>
      <c r="P13" s="321">
        <v>6</v>
      </c>
      <c r="Q13" s="24">
        <v>7</v>
      </c>
      <c r="R13" s="321">
        <v>10</v>
      </c>
      <c r="S13" s="24">
        <v>5</v>
      </c>
      <c r="T13" s="321">
        <f t="shared" ref="T13:U13" si="17">N13+N14+P13+P14+R13+R14</f>
        <v>16</v>
      </c>
      <c r="U13" s="321">
        <f t="shared" si="17"/>
        <v>12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186</v>
      </c>
    </row>
    <row r="14" spans="1:30" ht="18" customHeight="1">
      <c r="A14" s="133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1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41</v>
      </c>
      <c r="E15" s="329">
        <f t="shared" ref="E15" si="21">SUM(C15:D15)</f>
        <v>41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41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41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16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5</v>
      </c>
      <c r="E19" s="329">
        <f t="shared" ref="E19" si="35">SUM(C19:D19)</f>
        <v>5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5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5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32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2</v>
      </c>
      <c r="I21" s="24">
        <v>24</v>
      </c>
      <c r="J21" s="386">
        <v>0</v>
      </c>
      <c r="K21" s="24">
        <v>1</v>
      </c>
      <c r="L21" s="388">
        <f t="shared" si="36"/>
        <v>2</v>
      </c>
      <c r="M21" s="321">
        <f t="shared" si="37"/>
        <v>25</v>
      </c>
      <c r="N21" s="329">
        <v>0</v>
      </c>
      <c r="O21" s="329">
        <v>0</v>
      </c>
      <c r="P21" s="329">
        <v>2</v>
      </c>
      <c r="Q21" s="24">
        <v>1</v>
      </c>
      <c r="R21" s="329">
        <v>1</v>
      </c>
      <c r="S21" s="329">
        <v>2</v>
      </c>
      <c r="T21" s="321">
        <f t="shared" si="38"/>
        <v>3</v>
      </c>
      <c r="U21" s="321">
        <f t="shared" si="38"/>
        <v>3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35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31">
        <v>0</v>
      </c>
      <c r="L22" s="388"/>
      <c r="M22" s="321"/>
      <c r="N22" s="330"/>
      <c r="O22" s="330"/>
      <c r="P22" s="330"/>
      <c r="Q22" s="25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125</v>
      </c>
      <c r="D23" s="33">
        <f>SUM(D7:D22)</f>
        <v>435</v>
      </c>
      <c r="E23" s="33">
        <f>SUM(E7:E22)</f>
        <v>560</v>
      </c>
      <c r="F23" s="33">
        <f>SUM(F7:F22)</f>
        <v>3</v>
      </c>
      <c r="G23" s="33">
        <f>SUM(G7:G22)</f>
        <v>20</v>
      </c>
      <c r="H23" s="33">
        <f t="shared" ref="H23:AA23" si="40">SUM(H7:H22)</f>
        <v>30</v>
      </c>
      <c r="I23" s="33">
        <f t="shared" si="40"/>
        <v>337</v>
      </c>
      <c r="J23" s="33">
        <f t="shared" si="40"/>
        <v>13</v>
      </c>
      <c r="K23" s="33">
        <f t="shared" si="40"/>
        <v>51</v>
      </c>
      <c r="L23" s="33">
        <f>SUM(L7:L22)</f>
        <v>46</v>
      </c>
      <c r="M23" s="33">
        <f>SUM(M7:M22)</f>
        <v>408</v>
      </c>
      <c r="N23" s="33">
        <f t="shared" si="40"/>
        <v>0</v>
      </c>
      <c r="O23" s="33">
        <f t="shared" si="40"/>
        <v>0</v>
      </c>
      <c r="P23" s="33">
        <f t="shared" si="40"/>
        <v>30</v>
      </c>
      <c r="Q23" s="33">
        <f t="shared" si="40"/>
        <v>17</v>
      </c>
      <c r="R23" s="33">
        <f t="shared" si="40"/>
        <v>34</v>
      </c>
      <c r="S23" s="33">
        <f t="shared" si="40"/>
        <v>10</v>
      </c>
      <c r="T23" s="33">
        <f>SUM(T7:T22)</f>
        <v>64</v>
      </c>
      <c r="U23" s="33">
        <f>SUM(U7:U22)</f>
        <v>27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560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79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R21:R22"/>
    <mergeCell ref="S21:S22"/>
    <mergeCell ref="T21:T22"/>
    <mergeCell ref="U21:U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28</v>
      </c>
      <c r="D7" s="321">
        <f>M7+U7+AC7</f>
        <v>48</v>
      </c>
      <c r="E7" s="329">
        <f>SUM(C7:D7)</f>
        <v>76</v>
      </c>
      <c r="F7" s="321">
        <v>1</v>
      </c>
      <c r="G7" s="321">
        <v>0</v>
      </c>
      <c r="H7" s="321">
        <v>2</v>
      </c>
      <c r="I7" s="24">
        <v>33</v>
      </c>
      <c r="J7" s="321">
        <v>1</v>
      </c>
      <c r="K7" s="24">
        <v>13</v>
      </c>
      <c r="L7" s="321">
        <f>F7+H7+J7</f>
        <v>4</v>
      </c>
      <c r="M7" s="321">
        <f>G7+G8+I7+I8+K7+K8</f>
        <v>46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2</v>
      </c>
      <c r="T7" s="321">
        <f>N7+N8+P7+P8+R7+R8</f>
        <v>19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76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0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40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86</v>
      </c>
      <c r="J9" s="321">
        <v>4</v>
      </c>
      <c r="K9" s="24">
        <v>12</v>
      </c>
      <c r="L9" s="321">
        <f t="shared" ref="L9" si="2">F9+H9+J9</f>
        <v>12</v>
      </c>
      <c r="M9" s="321">
        <f>G9+G10+I9+I10+K9+K10</f>
        <v>100</v>
      </c>
      <c r="N9" s="321">
        <v>0</v>
      </c>
      <c r="O9" s="321">
        <v>0</v>
      </c>
      <c r="P9" s="321">
        <v>7</v>
      </c>
      <c r="Q9" s="24">
        <v>6</v>
      </c>
      <c r="R9" s="321">
        <v>6</v>
      </c>
      <c r="S9" s="24">
        <v>0</v>
      </c>
      <c r="T9" s="321">
        <f t="shared" ref="T9:U9" si="3">N9+N10+P9+P10+R9+R10</f>
        <v>13</v>
      </c>
      <c r="U9" s="321">
        <f t="shared" si="3"/>
        <v>6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139"/>
      <c r="B10" s="142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28</v>
      </c>
      <c r="D11" s="321">
        <f t="shared" si="6"/>
        <v>54</v>
      </c>
      <c r="E11" s="329">
        <f t="shared" ref="E11" si="7">SUM(C11:D11)</f>
        <v>82</v>
      </c>
      <c r="F11" s="321">
        <v>0</v>
      </c>
      <c r="G11" s="321">
        <v>0</v>
      </c>
      <c r="H11" s="321">
        <v>10</v>
      </c>
      <c r="I11" s="24">
        <v>47</v>
      </c>
      <c r="J11" s="321">
        <v>1</v>
      </c>
      <c r="K11" s="24">
        <v>3</v>
      </c>
      <c r="L11" s="321">
        <f t="shared" ref="L11" si="8">F11+H11+J11</f>
        <v>11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8</v>
      </c>
      <c r="Q11" s="24">
        <v>3</v>
      </c>
      <c r="R11" s="321">
        <v>5</v>
      </c>
      <c r="S11" s="24">
        <v>1</v>
      </c>
      <c r="T11" s="321">
        <f t="shared" ref="T11:U11" si="10">N11+N12+P11+P12+R11+R12</f>
        <v>13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82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0</v>
      </c>
      <c r="J12" s="321"/>
      <c r="K12" s="32">
        <v>0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37</v>
      </c>
      <c r="D13" s="321">
        <f t="shared" si="13"/>
        <v>149</v>
      </c>
      <c r="E13" s="329">
        <f t="shared" ref="E13" si="14">SUM(C13:D13)</f>
        <v>186</v>
      </c>
      <c r="F13" s="321">
        <v>1</v>
      </c>
      <c r="G13" s="24">
        <v>1</v>
      </c>
      <c r="H13" s="321">
        <v>8</v>
      </c>
      <c r="I13" s="130">
        <v>112</v>
      </c>
      <c r="J13" s="321">
        <v>6</v>
      </c>
      <c r="K13" s="24">
        <v>21</v>
      </c>
      <c r="L13" s="321">
        <f t="shared" ref="L13" si="15">F13+H13+J13</f>
        <v>15</v>
      </c>
      <c r="M13" s="321">
        <f t="shared" ref="M13" si="16">G13+G14+I13+I14+K13+K14</f>
        <v>137</v>
      </c>
      <c r="N13" s="321">
        <v>0</v>
      </c>
      <c r="O13" s="321">
        <v>0</v>
      </c>
      <c r="P13" s="321">
        <v>7</v>
      </c>
      <c r="Q13" s="24">
        <v>7</v>
      </c>
      <c r="R13" s="321">
        <v>11</v>
      </c>
      <c r="S13" s="24">
        <v>5</v>
      </c>
      <c r="T13" s="321">
        <f t="shared" ref="T13:U13" si="17">N13+N14+P13+P14+R13+R14</f>
        <v>18</v>
      </c>
      <c r="U13" s="321">
        <f t="shared" si="17"/>
        <v>12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186</v>
      </c>
    </row>
    <row r="14" spans="1:30" ht="18" customHeight="1">
      <c r="A14" s="139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1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41</v>
      </c>
      <c r="E15" s="329">
        <f t="shared" ref="E15" si="21">SUM(C15:D15)</f>
        <v>41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41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41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16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5</v>
      </c>
      <c r="E19" s="329">
        <f t="shared" ref="E19" si="35">SUM(C19:D19)</f>
        <v>5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5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5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38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2</v>
      </c>
      <c r="I21" s="24">
        <v>23</v>
      </c>
      <c r="J21" s="386">
        <v>0</v>
      </c>
      <c r="K21" s="24">
        <v>1</v>
      </c>
      <c r="L21" s="388">
        <f t="shared" si="36"/>
        <v>2</v>
      </c>
      <c r="M21" s="321">
        <f t="shared" si="37"/>
        <v>24</v>
      </c>
      <c r="N21" s="329">
        <v>0</v>
      </c>
      <c r="O21" s="329">
        <v>0</v>
      </c>
      <c r="P21" s="329">
        <v>2</v>
      </c>
      <c r="Q21" s="24">
        <v>2</v>
      </c>
      <c r="R21" s="329">
        <v>1</v>
      </c>
      <c r="S21" s="329">
        <v>2</v>
      </c>
      <c r="T21" s="321">
        <f t="shared" si="38"/>
        <v>3</v>
      </c>
      <c r="U21" s="321">
        <f t="shared" si="38"/>
        <v>4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41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37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125</v>
      </c>
      <c r="D23" s="33">
        <f>SUM(D7:D22)</f>
        <v>431</v>
      </c>
      <c r="E23" s="33">
        <f>SUM(E7:E22)</f>
        <v>556</v>
      </c>
      <c r="F23" s="33">
        <f>SUM(F7:F22)</f>
        <v>3</v>
      </c>
      <c r="G23" s="33">
        <f>SUM(G7:G22)</f>
        <v>20</v>
      </c>
      <c r="H23" s="33">
        <f t="shared" ref="H23:AA23" si="40">SUM(H7:H22)</f>
        <v>29</v>
      </c>
      <c r="I23" s="33">
        <f t="shared" si="40"/>
        <v>332</v>
      </c>
      <c r="J23" s="33">
        <f t="shared" si="40"/>
        <v>12</v>
      </c>
      <c r="K23" s="33">
        <f t="shared" si="40"/>
        <v>51</v>
      </c>
      <c r="L23" s="33">
        <f>SUM(L7:L22)</f>
        <v>44</v>
      </c>
      <c r="M23" s="33">
        <f>SUM(M7:M22)</f>
        <v>403</v>
      </c>
      <c r="N23" s="33">
        <f t="shared" si="40"/>
        <v>0</v>
      </c>
      <c r="O23" s="33">
        <f t="shared" si="40"/>
        <v>0</v>
      </c>
      <c r="P23" s="33">
        <f t="shared" si="40"/>
        <v>31</v>
      </c>
      <c r="Q23" s="33">
        <f t="shared" si="40"/>
        <v>18</v>
      </c>
      <c r="R23" s="33">
        <f t="shared" si="40"/>
        <v>35</v>
      </c>
      <c r="S23" s="33">
        <f t="shared" si="40"/>
        <v>10</v>
      </c>
      <c r="T23" s="33">
        <f>SUM(T7:T22)</f>
        <v>66</v>
      </c>
      <c r="U23" s="33">
        <f>SUM(U7:U22)</f>
        <v>28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556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80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B21:AB22"/>
    <mergeCell ref="AC21:AC22"/>
    <mergeCell ref="AD21:AD22"/>
    <mergeCell ref="A23:B23"/>
    <mergeCell ref="C26:AD26"/>
    <mergeCell ref="G28:L28"/>
    <mergeCell ref="V28:AD28"/>
    <mergeCell ref="V21:V22"/>
    <mergeCell ref="W21:W22"/>
    <mergeCell ref="X21:X22"/>
    <mergeCell ref="Y21:Y22"/>
    <mergeCell ref="Z21:Z22"/>
    <mergeCell ref="AA21:AA22"/>
    <mergeCell ref="P21:P22"/>
    <mergeCell ref="R21:R22"/>
    <mergeCell ref="S21:S22"/>
    <mergeCell ref="T21:T22"/>
    <mergeCell ref="U21:U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B15" sqref="B15:B16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18" customHeight="1">
      <c r="A7" s="354"/>
      <c r="B7" s="356" t="s">
        <v>7</v>
      </c>
      <c r="C7" s="349">
        <f>L7+T7+AB7</f>
        <v>28</v>
      </c>
      <c r="D7" s="349">
        <f>M7+U7+AC7</f>
        <v>48</v>
      </c>
      <c r="E7" s="358">
        <f>SUM(C7:D7)</f>
        <v>76</v>
      </c>
      <c r="F7" s="349">
        <v>1</v>
      </c>
      <c r="G7" s="349">
        <v>0</v>
      </c>
      <c r="H7" s="349">
        <v>2</v>
      </c>
      <c r="I7" s="5">
        <v>33</v>
      </c>
      <c r="J7" s="349">
        <v>1</v>
      </c>
      <c r="K7" s="5">
        <v>13</v>
      </c>
      <c r="L7" s="349">
        <f>F7+H7+J7</f>
        <v>4</v>
      </c>
      <c r="M7" s="349">
        <f>G7+G8+I7+I8+K7+K8</f>
        <v>46</v>
      </c>
      <c r="N7" s="349">
        <v>0</v>
      </c>
      <c r="O7" s="349">
        <v>0</v>
      </c>
      <c r="P7" s="349">
        <v>7</v>
      </c>
      <c r="Q7" s="5">
        <v>0</v>
      </c>
      <c r="R7" s="349">
        <v>12</v>
      </c>
      <c r="S7" s="5">
        <v>2</v>
      </c>
      <c r="T7" s="349">
        <f>N7+N8+P7+P8+R7+R8</f>
        <v>19</v>
      </c>
      <c r="U7" s="349">
        <f>O7+O8+Q7+Q8+S7+S8</f>
        <v>2</v>
      </c>
      <c r="V7" s="349">
        <v>0</v>
      </c>
      <c r="W7" s="349">
        <v>0</v>
      </c>
      <c r="X7" s="349">
        <v>0</v>
      </c>
      <c r="Y7" s="349">
        <v>0</v>
      </c>
      <c r="Z7" s="349">
        <v>5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76</v>
      </c>
    </row>
    <row r="8" spans="1:30" ht="18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10">
        <v>0</v>
      </c>
      <c r="R8" s="349"/>
      <c r="S8" s="10">
        <v>0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18" customHeight="1">
      <c r="A9" s="16"/>
      <c r="B9" s="145" t="s">
        <v>8</v>
      </c>
      <c r="C9" s="349">
        <f t="shared" ref="C9:D9" si="0">L9+T9+AB9</f>
        <v>27</v>
      </c>
      <c r="D9" s="349">
        <f t="shared" si="0"/>
        <v>106</v>
      </c>
      <c r="E9" s="358">
        <f t="shared" ref="E9" si="1">SUM(C9:D9)</f>
        <v>133</v>
      </c>
      <c r="F9" s="349">
        <v>1</v>
      </c>
      <c r="G9" s="5">
        <v>1</v>
      </c>
      <c r="H9" s="349">
        <v>7</v>
      </c>
      <c r="I9" s="5">
        <v>86</v>
      </c>
      <c r="J9" s="349">
        <v>4</v>
      </c>
      <c r="K9" s="5">
        <v>12</v>
      </c>
      <c r="L9" s="349">
        <f t="shared" ref="L9" si="2">F9+H9+J9</f>
        <v>12</v>
      </c>
      <c r="M9" s="349">
        <f>G9+G10+I9+I10+K9+K10</f>
        <v>100</v>
      </c>
      <c r="N9" s="349">
        <v>0</v>
      </c>
      <c r="O9" s="349">
        <v>0</v>
      </c>
      <c r="P9" s="349">
        <v>7</v>
      </c>
      <c r="Q9" s="5">
        <v>6</v>
      </c>
      <c r="R9" s="349">
        <v>6</v>
      </c>
      <c r="S9" s="5">
        <v>0</v>
      </c>
      <c r="T9" s="349">
        <f t="shared" ref="T9:U9" si="3">N9+N10+P9+P10+R9+R10</f>
        <v>13</v>
      </c>
      <c r="U9" s="349">
        <f t="shared" si="3"/>
        <v>6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133</v>
      </c>
    </row>
    <row r="10" spans="1:30" ht="18" customHeight="1">
      <c r="A10" s="147"/>
      <c r="B10" s="148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10">
        <v>0</v>
      </c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18" customHeight="1">
      <c r="A11" s="354"/>
      <c r="B11" s="356" t="s">
        <v>9</v>
      </c>
      <c r="C11" s="349">
        <f t="shared" ref="C11:D11" si="6">L11+T11+AB11</f>
        <v>28</v>
      </c>
      <c r="D11" s="349">
        <f t="shared" si="6"/>
        <v>53</v>
      </c>
      <c r="E11" s="358">
        <f t="shared" ref="E11" si="7">SUM(C11:D11)</f>
        <v>81</v>
      </c>
      <c r="F11" s="349">
        <v>0</v>
      </c>
      <c r="G11" s="349">
        <v>0</v>
      </c>
      <c r="H11" s="349">
        <v>10</v>
      </c>
      <c r="I11" s="5">
        <v>47</v>
      </c>
      <c r="J11" s="349">
        <v>1</v>
      </c>
      <c r="K11" s="5">
        <v>2</v>
      </c>
      <c r="L11" s="349">
        <f t="shared" ref="L11" si="8">F11+H11+J11</f>
        <v>11</v>
      </c>
      <c r="M11" s="349">
        <f t="shared" ref="M11" si="9">G11+G12+I11+I12+K11+K12</f>
        <v>49</v>
      </c>
      <c r="N11" s="349">
        <v>0</v>
      </c>
      <c r="O11" s="349">
        <v>0</v>
      </c>
      <c r="P11" s="349">
        <v>8</v>
      </c>
      <c r="Q11" s="5">
        <v>3</v>
      </c>
      <c r="R11" s="349">
        <v>5</v>
      </c>
      <c r="S11" s="5">
        <v>1</v>
      </c>
      <c r="T11" s="349">
        <f t="shared" ref="T11:U11" si="10">N11+N12+P11+P12+R11+R12</f>
        <v>13</v>
      </c>
      <c r="U11" s="349">
        <f t="shared" si="10"/>
        <v>4</v>
      </c>
      <c r="V11" s="349">
        <v>0</v>
      </c>
      <c r="W11" s="349">
        <v>0</v>
      </c>
      <c r="X11" s="349">
        <v>2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4</v>
      </c>
      <c r="AC11" s="349">
        <f t="shared" si="11"/>
        <v>0</v>
      </c>
      <c r="AD11" s="350">
        <f t="shared" ref="AD11" si="12">E11</f>
        <v>81</v>
      </c>
    </row>
    <row r="12" spans="1:30" ht="18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10">
        <v>0</v>
      </c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18" customHeight="1">
      <c r="A13" s="16"/>
      <c r="B13" s="8" t="s">
        <v>10</v>
      </c>
      <c r="C13" s="349">
        <f t="shared" ref="C13:D13" si="13">L13+T13+AB13</f>
        <v>37</v>
      </c>
      <c r="D13" s="349">
        <f t="shared" si="13"/>
        <v>149</v>
      </c>
      <c r="E13" s="358">
        <f t="shared" ref="E13" si="14">SUM(C13:D13)</f>
        <v>186</v>
      </c>
      <c r="F13" s="349">
        <v>1</v>
      </c>
      <c r="G13" s="5">
        <v>1</v>
      </c>
      <c r="H13" s="349">
        <v>8</v>
      </c>
      <c r="I13" s="149">
        <v>112</v>
      </c>
      <c r="J13" s="349">
        <v>6</v>
      </c>
      <c r="K13" s="5">
        <v>21</v>
      </c>
      <c r="L13" s="349">
        <f t="shared" ref="L13" si="15">F13+H13+J13</f>
        <v>15</v>
      </c>
      <c r="M13" s="349">
        <f t="shared" ref="M13" si="16">G13+G14+I13+I14+K13+K14</f>
        <v>137</v>
      </c>
      <c r="N13" s="349">
        <v>0</v>
      </c>
      <c r="O13" s="349">
        <v>0</v>
      </c>
      <c r="P13" s="349">
        <v>7</v>
      </c>
      <c r="Q13" s="5">
        <v>7</v>
      </c>
      <c r="R13" s="349">
        <v>11</v>
      </c>
      <c r="S13" s="5">
        <v>5</v>
      </c>
      <c r="T13" s="349">
        <f t="shared" ref="T13:U13" si="17">N13+N14+P13+P14+R13+R14</f>
        <v>18</v>
      </c>
      <c r="U13" s="349">
        <f t="shared" si="17"/>
        <v>12</v>
      </c>
      <c r="V13" s="349">
        <v>0</v>
      </c>
      <c r="W13" s="349">
        <v>0</v>
      </c>
      <c r="X13" s="349">
        <v>1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4</v>
      </c>
      <c r="AC13" s="349">
        <f t="shared" si="18"/>
        <v>0</v>
      </c>
      <c r="AD13" s="350">
        <f t="shared" ref="AD13" si="19">E13</f>
        <v>186</v>
      </c>
    </row>
    <row r="14" spans="1:30" ht="18" customHeight="1">
      <c r="A14" s="147"/>
      <c r="B14" s="9" t="s">
        <v>3</v>
      </c>
      <c r="C14" s="349"/>
      <c r="D14" s="349"/>
      <c r="E14" s="359"/>
      <c r="F14" s="349"/>
      <c r="G14" s="7">
        <v>1</v>
      </c>
      <c r="H14" s="349"/>
      <c r="I14" s="7">
        <v>1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10">
        <v>0</v>
      </c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18" customHeight="1">
      <c r="A15" s="354"/>
      <c r="B15" s="333" t="s">
        <v>82</v>
      </c>
      <c r="C15" s="349">
        <f t="shared" ref="C15:D15" si="20">L15+T15+AB15</f>
        <v>0</v>
      </c>
      <c r="D15" s="349">
        <f t="shared" si="20"/>
        <v>41</v>
      </c>
      <c r="E15" s="358">
        <f t="shared" ref="E15" si="21">SUM(C15:D15)</f>
        <v>41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41</v>
      </c>
    </row>
    <row r="16" spans="1:30" ht="18" customHeight="1">
      <c r="A16" s="355"/>
      <c r="B16" s="334"/>
      <c r="C16" s="349"/>
      <c r="D16" s="349"/>
      <c r="E16" s="359"/>
      <c r="F16" s="349"/>
      <c r="G16" s="7">
        <v>16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18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58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18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35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18" customHeight="1">
      <c r="A19" s="354"/>
      <c r="B19" s="77" t="s">
        <v>67</v>
      </c>
      <c r="C19" s="349">
        <f t="shared" ref="C19:C21" si="34">L19+T19+AB19</f>
        <v>0</v>
      </c>
      <c r="D19" s="349">
        <f>M19+U19+AC19</f>
        <v>5</v>
      </c>
      <c r="E19" s="358">
        <f t="shared" ref="E19" si="35">SUM(C19:D19)</f>
        <v>5</v>
      </c>
      <c r="F19" s="358">
        <v>0</v>
      </c>
      <c r="G19" s="358">
        <v>0</v>
      </c>
      <c r="H19" s="358">
        <v>0</v>
      </c>
      <c r="I19" s="5">
        <v>4</v>
      </c>
      <c r="J19" s="358">
        <v>0</v>
      </c>
      <c r="K19" s="358">
        <v>0</v>
      </c>
      <c r="L19" s="349">
        <f t="shared" ref="L19:L21" si="36">F19+H19+J19</f>
        <v>0</v>
      </c>
      <c r="M19" s="349">
        <f t="shared" ref="M19:M21" si="37">G19+G20+I19+I20+K19+K20</f>
        <v>5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21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21" si="39">V19+V20+X19+X20+Z19+Z20</f>
        <v>0</v>
      </c>
      <c r="AC19" s="349">
        <f t="shared" si="39"/>
        <v>0</v>
      </c>
      <c r="AD19" s="350">
        <f>E19</f>
        <v>5</v>
      </c>
    </row>
    <row r="20" spans="1:30" ht="18" customHeight="1">
      <c r="A20" s="381"/>
      <c r="B20" s="78" t="s">
        <v>70</v>
      </c>
      <c r="C20" s="349"/>
      <c r="D20" s="349"/>
      <c r="E20" s="359"/>
      <c r="F20" s="359"/>
      <c r="G20" s="359"/>
      <c r="H20" s="359"/>
      <c r="I20" s="79">
        <v>1</v>
      </c>
      <c r="J20" s="378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18" customHeight="1">
      <c r="A21" s="143"/>
      <c r="B21" s="356" t="s">
        <v>68</v>
      </c>
      <c r="C21" s="349">
        <f t="shared" si="34"/>
        <v>5</v>
      </c>
      <c r="D21" s="349">
        <f>M21+U21+AC21</f>
        <v>28</v>
      </c>
      <c r="E21" s="358">
        <f>SUM(C21:D21)</f>
        <v>33</v>
      </c>
      <c r="F21" s="358">
        <v>0</v>
      </c>
      <c r="G21" s="358">
        <v>0</v>
      </c>
      <c r="H21" s="376">
        <v>1</v>
      </c>
      <c r="I21" s="5">
        <v>23</v>
      </c>
      <c r="J21" s="376">
        <v>1</v>
      </c>
      <c r="K21" s="5">
        <v>1</v>
      </c>
      <c r="L21" s="383">
        <f t="shared" si="36"/>
        <v>2</v>
      </c>
      <c r="M21" s="349">
        <f t="shared" si="37"/>
        <v>24</v>
      </c>
      <c r="N21" s="358">
        <v>0</v>
      </c>
      <c r="O21" s="358">
        <v>0</v>
      </c>
      <c r="P21" s="358">
        <v>2</v>
      </c>
      <c r="Q21" s="5">
        <v>2</v>
      </c>
      <c r="R21" s="358">
        <v>1</v>
      </c>
      <c r="S21" s="358">
        <v>2</v>
      </c>
      <c r="T21" s="349">
        <f t="shared" si="38"/>
        <v>3</v>
      </c>
      <c r="U21" s="349">
        <f t="shared" si="38"/>
        <v>4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49">
        <f t="shared" si="39"/>
        <v>0</v>
      </c>
      <c r="AC21" s="349">
        <f t="shared" si="39"/>
        <v>0</v>
      </c>
      <c r="AD21" s="350">
        <f>E21</f>
        <v>33</v>
      </c>
    </row>
    <row r="22" spans="1:30" ht="18" customHeight="1">
      <c r="A22" s="144"/>
      <c r="B22" s="382"/>
      <c r="C22" s="349"/>
      <c r="D22" s="349"/>
      <c r="E22" s="359"/>
      <c r="F22" s="359"/>
      <c r="G22" s="359"/>
      <c r="H22" s="377"/>
      <c r="I22" s="7">
        <v>0</v>
      </c>
      <c r="J22" s="377"/>
      <c r="K22" s="146">
        <v>0</v>
      </c>
      <c r="L22" s="383"/>
      <c r="M22" s="349"/>
      <c r="N22" s="359"/>
      <c r="O22" s="359"/>
      <c r="P22" s="359"/>
      <c r="Q22" s="10">
        <v>0</v>
      </c>
      <c r="R22" s="359"/>
      <c r="S22" s="359"/>
      <c r="T22" s="349"/>
      <c r="U22" s="349"/>
      <c r="V22" s="359"/>
      <c r="W22" s="359"/>
      <c r="X22" s="359"/>
      <c r="Y22" s="359"/>
      <c r="Z22" s="359"/>
      <c r="AA22" s="359"/>
      <c r="AB22" s="349"/>
      <c r="AC22" s="349"/>
      <c r="AD22" s="351"/>
    </row>
    <row r="23" spans="1:30" ht="24" customHeight="1">
      <c r="A23" s="379" t="s">
        <v>1</v>
      </c>
      <c r="B23" s="380"/>
      <c r="C23" s="40">
        <f>SUM(C7:C22)</f>
        <v>125</v>
      </c>
      <c r="D23" s="40">
        <f>SUM(D7:D22)</f>
        <v>430</v>
      </c>
      <c r="E23" s="40">
        <f>SUM(E7:E22)</f>
        <v>555</v>
      </c>
      <c r="F23" s="40">
        <f>SUM(F7:F22)</f>
        <v>3</v>
      </c>
      <c r="G23" s="40">
        <f>SUM(G7:G22)</f>
        <v>20</v>
      </c>
      <c r="H23" s="40">
        <f t="shared" ref="H23:AA23" si="40">SUM(H7:H22)</f>
        <v>28</v>
      </c>
      <c r="I23" s="40">
        <f t="shared" si="40"/>
        <v>332</v>
      </c>
      <c r="J23" s="40">
        <f t="shared" si="40"/>
        <v>13</v>
      </c>
      <c r="K23" s="40">
        <f t="shared" si="40"/>
        <v>50</v>
      </c>
      <c r="L23" s="40">
        <f>SUM(L7:L22)</f>
        <v>44</v>
      </c>
      <c r="M23" s="40">
        <f>SUM(M7:M22)</f>
        <v>402</v>
      </c>
      <c r="N23" s="40">
        <f t="shared" si="40"/>
        <v>0</v>
      </c>
      <c r="O23" s="40">
        <f t="shared" si="40"/>
        <v>0</v>
      </c>
      <c r="P23" s="40">
        <f t="shared" si="40"/>
        <v>31</v>
      </c>
      <c r="Q23" s="40">
        <f t="shared" si="40"/>
        <v>18</v>
      </c>
      <c r="R23" s="40">
        <f t="shared" si="40"/>
        <v>35</v>
      </c>
      <c r="S23" s="40">
        <f t="shared" si="40"/>
        <v>10</v>
      </c>
      <c r="T23" s="40">
        <f>SUM(T7:T22)</f>
        <v>66</v>
      </c>
      <c r="U23" s="40">
        <f>SUM(U7:U22)</f>
        <v>28</v>
      </c>
      <c r="V23" s="40">
        <f t="shared" si="40"/>
        <v>0</v>
      </c>
      <c r="W23" s="40">
        <f t="shared" si="40"/>
        <v>0</v>
      </c>
      <c r="X23" s="40">
        <f t="shared" si="40"/>
        <v>3</v>
      </c>
      <c r="Y23" s="40">
        <f t="shared" si="40"/>
        <v>0</v>
      </c>
      <c r="Z23" s="40">
        <f t="shared" si="40"/>
        <v>12</v>
      </c>
      <c r="AA23" s="40">
        <f t="shared" si="40"/>
        <v>0</v>
      </c>
      <c r="AB23" s="40">
        <f>SUM(AB7:AB22)</f>
        <v>15</v>
      </c>
      <c r="AC23" s="40">
        <f>SUM(AC7:AC22)</f>
        <v>0</v>
      </c>
      <c r="AD23" s="40">
        <f>SUM(AD7:AD22)</f>
        <v>555</v>
      </c>
    </row>
    <row r="24" spans="1:30" ht="2.25" customHeight="1">
      <c r="B24" s="2"/>
      <c r="C24" s="2"/>
      <c r="D24" s="2"/>
      <c r="E24" s="2"/>
      <c r="F24" s="2"/>
      <c r="G24" s="2"/>
    </row>
    <row r="25" spans="1:30" ht="2.25" customHeight="1"/>
    <row r="26" spans="1:30" s="11" customFormat="1" ht="23.25">
      <c r="C26" s="347" t="s">
        <v>53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3.75" customHeight="1"/>
    <row r="28" spans="1:30" ht="23.25">
      <c r="G28" s="366" t="s">
        <v>28</v>
      </c>
      <c r="H28" s="366"/>
      <c r="I28" s="366"/>
      <c r="J28" s="366"/>
      <c r="K28" s="366"/>
      <c r="L28" s="366"/>
      <c r="V28" s="348" t="s">
        <v>24</v>
      </c>
      <c r="W28" s="348"/>
      <c r="X28" s="348"/>
      <c r="Y28" s="348"/>
      <c r="Z28" s="348"/>
      <c r="AA28" s="348"/>
      <c r="AB28" s="348"/>
      <c r="AC28" s="348"/>
      <c r="AD28" s="348"/>
    </row>
    <row r="29" spans="1:30" ht="23.25">
      <c r="E29" s="18"/>
      <c r="G29" s="366" t="s">
        <v>29</v>
      </c>
      <c r="H29" s="366"/>
      <c r="I29" s="366"/>
      <c r="J29" s="366"/>
      <c r="K29" s="366"/>
      <c r="L29" s="366"/>
      <c r="V29" s="348" t="s">
        <v>81</v>
      </c>
      <c r="W29" s="348"/>
      <c r="X29" s="348"/>
      <c r="Y29" s="348"/>
      <c r="Z29" s="348"/>
      <c r="AA29" s="348"/>
      <c r="AB29" s="348"/>
      <c r="AC29" s="348"/>
      <c r="AD29" s="34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28</v>
      </c>
      <c r="D7" s="321">
        <f>M7+U7+AC7</f>
        <v>52</v>
      </c>
      <c r="E7" s="329">
        <f>SUM(C7:D7)</f>
        <v>80</v>
      </c>
      <c r="F7" s="321">
        <v>1</v>
      </c>
      <c r="G7" s="321">
        <v>0</v>
      </c>
      <c r="H7" s="321">
        <v>2</v>
      </c>
      <c r="I7" s="24">
        <v>33</v>
      </c>
      <c r="J7" s="321">
        <v>1</v>
      </c>
      <c r="K7" s="24">
        <v>13</v>
      </c>
      <c r="L7" s="321">
        <f>F7+H7+J7</f>
        <v>4</v>
      </c>
      <c r="M7" s="321">
        <f>G7+G8+I7+I8+K7+K8</f>
        <v>50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2</v>
      </c>
      <c r="T7" s="321">
        <f>N7+N8+P7+P8+R7+R8</f>
        <v>19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80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53" t="s">
        <v>8</v>
      </c>
      <c r="C9" s="321">
        <f t="shared" ref="C9:D9" si="0">L9+T9+AB9</f>
        <v>27</v>
      </c>
      <c r="D9" s="321">
        <f t="shared" si="0"/>
        <v>107</v>
      </c>
      <c r="E9" s="329">
        <f t="shared" ref="E9" si="1">SUM(C9:D9)</f>
        <v>134</v>
      </c>
      <c r="F9" s="321">
        <v>1</v>
      </c>
      <c r="G9" s="24">
        <v>1</v>
      </c>
      <c r="H9" s="321">
        <v>7</v>
      </c>
      <c r="I9" s="24">
        <v>85</v>
      </c>
      <c r="J9" s="321">
        <v>4</v>
      </c>
      <c r="K9" s="24">
        <v>12</v>
      </c>
      <c r="L9" s="321">
        <f t="shared" ref="L9" si="2">F9+H9+J9</f>
        <v>12</v>
      </c>
      <c r="M9" s="321">
        <f>G9+G10+I9+I10+K9+K10</f>
        <v>101</v>
      </c>
      <c r="N9" s="321">
        <v>0</v>
      </c>
      <c r="O9" s="321">
        <v>0</v>
      </c>
      <c r="P9" s="321">
        <v>7</v>
      </c>
      <c r="Q9" s="24">
        <v>6</v>
      </c>
      <c r="R9" s="321">
        <v>6</v>
      </c>
      <c r="S9" s="24">
        <v>0</v>
      </c>
      <c r="T9" s="321">
        <f t="shared" ref="T9:U9" si="3">N9+N10+P9+P10+R9+R10</f>
        <v>13</v>
      </c>
      <c r="U9" s="321">
        <f t="shared" si="3"/>
        <v>6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134</v>
      </c>
    </row>
    <row r="10" spans="1:30" ht="18" customHeight="1">
      <c r="A10" s="152"/>
      <c r="B10" s="155" t="s">
        <v>2</v>
      </c>
      <c r="C10" s="321"/>
      <c r="D10" s="321"/>
      <c r="E10" s="330"/>
      <c r="F10" s="321"/>
      <c r="G10" s="25">
        <v>1</v>
      </c>
      <c r="H10" s="321"/>
      <c r="I10" s="25">
        <v>2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56</v>
      </c>
      <c r="E11" s="329">
        <f t="shared" ref="E11" si="7">SUM(C11:D11)</f>
        <v>78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2</v>
      </c>
      <c r="L11" s="321">
        <f t="shared" ref="L11" si="8">F11+H11+J11</f>
        <v>9</v>
      </c>
      <c r="M11" s="321">
        <f t="shared" ref="M11" si="9">G11+G12+I11+I12+K11+K12</f>
        <v>52</v>
      </c>
      <c r="N11" s="321">
        <v>0</v>
      </c>
      <c r="O11" s="321">
        <v>0</v>
      </c>
      <c r="P11" s="321">
        <v>6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10</v>
      </c>
      <c r="U11" s="321">
        <f t="shared" si="10"/>
        <v>4</v>
      </c>
      <c r="V11" s="321">
        <v>0</v>
      </c>
      <c r="W11" s="321">
        <v>0</v>
      </c>
      <c r="X11" s="321">
        <v>1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78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2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151</v>
      </c>
      <c r="E13" s="329">
        <f t="shared" ref="E13" si="14">SUM(C13:D13)</f>
        <v>185</v>
      </c>
      <c r="F13" s="321">
        <v>1</v>
      </c>
      <c r="G13" s="24">
        <v>1</v>
      </c>
      <c r="H13" s="321">
        <v>7</v>
      </c>
      <c r="I13" s="130">
        <v>111</v>
      </c>
      <c r="J13" s="321">
        <v>6</v>
      </c>
      <c r="K13" s="24">
        <v>21</v>
      </c>
      <c r="L13" s="321">
        <f t="shared" ref="L13" si="15">F13+H13+J13</f>
        <v>14</v>
      </c>
      <c r="M13" s="321">
        <f t="shared" ref="M13" si="16">G13+G14+I13+I14+K13+K14</f>
        <v>139</v>
      </c>
      <c r="N13" s="321">
        <v>0</v>
      </c>
      <c r="O13" s="321">
        <v>0</v>
      </c>
      <c r="P13" s="321">
        <v>7</v>
      </c>
      <c r="Q13" s="24">
        <v>7</v>
      </c>
      <c r="R13" s="321">
        <v>9</v>
      </c>
      <c r="S13" s="24">
        <v>5</v>
      </c>
      <c r="T13" s="321">
        <f t="shared" ref="T13:U13" si="17">N13+N14+P13+P14+R13+R14</f>
        <v>16</v>
      </c>
      <c r="U13" s="321">
        <f t="shared" si="17"/>
        <v>12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185</v>
      </c>
    </row>
    <row r="14" spans="1:30" ht="18" customHeight="1">
      <c r="A14" s="152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4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4</v>
      </c>
      <c r="E19" s="329">
        <f t="shared" ref="E19" si="35">SUM(C19:D19)</f>
        <v>4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4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4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51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23</v>
      </c>
      <c r="J21" s="386">
        <v>1</v>
      </c>
      <c r="K21" s="24">
        <v>1</v>
      </c>
      <c r="L21" s="388">
        <f t="shared" si="36"/>
        <v>2</v>
      </c>
      <c r="M21" s="321">
        <f t="shared" si="37"/>
        <v>24</v>
      </c>
      <c r="N21" s="329">
        <v>0</v>
      </c>
      <c r="O21" s="329">
        <v>0</v>
      </c>
      <c r="P21" s="329">
        <v>2</v>
      </c>
      <c r="Q21" s="24">
        <v>2</v>
      </c>
      <c r="R21" s="329">
        <v>1</v>
      </c>
      <c r="S21" s="329">
        <v>2</v>
      </c>
      <c r="T21" s="321">
        <f t="shared" si="38"/>
        <v>3</v>
      </c>
      <c r="U21" s="321">
        <f t="shared" si="38"/>
        <v>4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54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50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116</v>
      </c>
      <c r="D23" s="33">
        <f>SUM(D7:D22)</f>
        <v>443</v>
      </c>
      <c r="E23" s="33">
        <f>SUM(E7:E22)</f>
        <v>559</v>
      </c>
      <c r="F23" s="33">
        <f>SUM(F7:F22)</f>
        <v>3</v>
      </c>
      <c r="G23" s="33">
        <f>SUM(G7:G22)</f>
        <v>24</v>
      </c>
      <c r="H23" s="33">
        <f t="shared" ref="H23:AA23" si="40">SUM(H7:H22)</f>
        <v>26</v>
      </c>
      <c r="I23" s="33">
        <f t="shared" si="40"/>
        <v>339</v>
      </c>
      <c r="J23" s="33">
        <f t="shared" si="40"/>
        <v>12</v>
      </c>
      <c r="K23" s="33">
        <f t="shared" si="40"/>
        <v>52</v>
      </c>
      <c r="L23" s="33">
        <f>SUM(L7:L22)</f>
        <v>41</v>
      </c>
      <c r="M23" s="33">
        <f>SUM(M7:M22)</f>
        <v>415</v>
      </c>
      <c r="N23" s="33">
        <f t="shared" si="40"/>
        <v>0</v>
      </c>
      <c r="O23" s="33">
        <f t="shared" si="40"/>
        <v>0</v>
      </c>
      <c r="P23" s="33">
        <f t="shared" si="40"/>
        <v>29</v>
      </c>
      <c r="Q23" s="33">
        <f t="shared" si="40"/>
        <v>18</v>
      </c>
      <c r="R23" s="33">
        <f t="shared" si="40"/>
        <v>32</v>
      </c>
      <c r="S23" s="33">
        <f t="shared" si="40"/>
        <v>10</v>
      </c>
      <c r="T23" s="33">
        <f>SUM(T7:T22)</f>
        <v>61</v>
      </c>
      <c r="U23" s="33">
        <f>SUM(U7:U22)</f>
        <v>28</v>
      </c>
      <c r="V23" s="33">
        <f t="shared" si="40"/>
        <v>0</v>
      </c>
      <c r="W23" s="33">
        <f t="shared" si="40"/>
        <v>0</v>
      </c>
      <c r="X23" s="33">
        <f t="shared" si="40"/>
        <v>2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14</v>
      </c>
      <c r="AC23" s="33">
        <f>SUM(AC7:AC22)</f>
        <v>0</v>
      </c>
      <c r="AD23" s="33">
        <f>SUM(AD7:AD22)</f>
        <v>559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83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2.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5.12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9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49</v>
      </c>
      <c r="E7" s="358">
        <f>SUM(C7:D7)</f>
        <v>84</v>
      </c>
      <c r="F7" s="349">
        <v>1</v>
      </c>
      <c r="G7" s="349">
        <v>0</v>
      </c>
      <c r="H7" s="349">
        <v>9</v>
      </c>
      <c r="I7" s="5">
        <v>45</v>
      </c>
      <c r="J7" s="349">
        <v>3</v>
      </c>
      <c r="K7" s="5">
        <v>4</v>
      </c>
      <c r="L7" s="349">
        <f>F7+H7+J7</f>
        <v>13</v>
      </c>
      <c r="M7" s="349">
        <f>G7+G8+I7+I8+K7+K8</f>
        <v>49</v>
      </c>
      <c r="N7" s="349">
        <v>0</v>
      </c>
      <c r="O7" s="349">
        <v>0</v>
      </c>
      <c r="P7" s="349">
        <v>10</v>
      </c>
      <c r="Q7" s="349">
        <v>0</v>
      </c>
      <c r="R7" s="349">
        <v>7</v>
      </c>
      <c r="S7" s="349">
        <v>0</v>
      </c>
      <c r="T7" s="349">
        <f>N7+N8+P7+P8+R7+R8</f>
        <v>17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3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84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38" t="s">
        <v>8</v>
      </c>
      <c r="C9" s="349">
        <f t="shared" ref="C9" si="0">L9+T9+AB9</f>
        <v>35</v>
      </c>
      <c r="D9" s="349">
        <f t="shared" ref="D9" si="1">M9+U9+AC9</f>
        <v>53</v>
      </c>
      <c r="E9" s="358">
        <f t="shared" ref="E9" si="2">SUM(C9:D9)</f>
        <v>88</v>
      </c>
      <c r="F9" s="349">
        <v>2</v>
      </c>
      <c r="G9" s="5">
        <v>2</v>
      </c>
      <c r="H9" s="349">
        <v>13</v>
      </c>
      <c r="I9" s="5">
        <v>45</v>
      </c>
      <c r="J9" s="349">
        <v>3</v>
      </c>
      <c r="K9" s="5">
        <v>4</v>
      </c>
      <c r="L9" s="349">
        <f t="shared" ref="L9" si="3">F9+H9+J9</f>
        <v>18</v>
      </c>
      <c r="M9" s="349">
        <f t="shared" ref="M9" si="4">G9+G10+I9+I10+K9+K10</f>
        <v>52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88</v>
      </c>
    </row>
    <row r="10" spans="1:30" ht="21" customHeight="1">
      <c r="A10" s="39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33</v>
      </c>
      <c r="D11" s="349">
        <f t="shared" ref="D11" si="11">M11+U11+AC11</f>
        <v>31</v>
      </c>
      <c r="E11" s="358">
        <f t="shared" ref="E11" si="12">SUM(C11:D11)</f>
        <v>64</v>
      </c>
      <c r="F11" s="349">
        <v>0</v>
      </c>
      <c r="G11" s="349">
        <v>0</v>
      </c>
      <c r="H11" s="349">
        <v>11</v>
      </c>
      <c r="I11" s="5">
        <v>30</v>
      </c>
      <c r="J11" s="349">
        <v>3</v>
      </c>
      <c r="K11" s="349">
        <v>0</v>
      </c>
      <c r="L11" s="349">
        <f t="shared" ref="L11" si="13">F11+H11+J11</f>
        <v>14</v>
      </c>
      <c r="M11" s="349">
        <f t="shared" ref="M11" si="14">G11+G12+I11+I12+K11+K12</f>
        <v>30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64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39</v>
      </c>
      <c r="D13" s="349">
        <f t="shared" ref="D13" si="21">M13+U13+AC13</f>
        <v>75</v>
      </c>
      <c r="E13" s="358">
        <f t="shared" ref="E13" si="22">SUM(C13:D13)</f>
        <v>114</v>
      </c>
      <c r="F13" s="349">
        <v>1</v>
      </c>
      <c r="G13" s="5">
        <v>2</v>
      </c>
      <c r="H13" s="349">
        <v>14</v>
      </c>
      <c r="I13" s="5">
        <v>55</v>
      </c>
      <c r="J13" s="349">
        <v>8</v>
      </c>
      <c r="K13" s="5">
        <v>1</v>
      </c>
      <c r="L13" s="349">
        <f t="shared" ref="L13" si="23">F13+H13+J13</f>
        <v>23</v>
      </c>
      <c r="M13" s="349">
        <f t="shared" ref="M13" si="24">G13+G14+I13+I14+K13+K14</f>
        <v>73</v>
      </c>
      <c r="N13" s="349">
        <v>0</v>
      </c>
      <c r="O13" s="349">
        <v>0</v>
      </c>
      <c r="P13" s="349">
        <v>6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12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114</v>
      </c>
    </row>
    <row r="14" spans="1:30" ht="21" customHeight="1">
      <c r="A14" s="39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13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17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25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4" customHeight="1">
      <c r="A19" s="352" t="s">
        <v>1</v>
      </c>
      <c r="B19" s="353"/>
      <c r="C19" s="40">
        <f>SUM(C7:C18)</f>
        <v>142</v>
      </c>
      <c r="D19" s="40">
        <f t="shared" ref="D19:AD19" si="50">SUM(D7:D18)</f>
        <v>253</v>
      </c>
      <c r="E19" s="40">
        <f t="shared" si="50"/>
        <v>395</v>
      </c>
      <c r="F19" s="40">
        <f t="shared" si="50"/>
        <v>4</v>
      </c>
      <c r="G19" s="40">
        <f t="shared" si="50"/>
        <v>32</v>
      </c>
      <c r="H19" s="40">
        <f t="shared" si="50"/>
        <v>47</v>
      </c>
      <c r="I19" s="40">
        <f t="shared" si="50"/>
        <v>205</v>
      </c>
      <c r="J19" s="40">
        <f t="shared" si="50"/>
        <v>17</v>
      </c>
      <c r="K19" s="40">
        <f t="shared" si="50"/>
        <v>12</v>
      </c>
      <c r="L19" s="40">
        <f t="shared" si="50"/>
        <v>68</v>
      </c>
      <c r="M19" s="40">
        <f t="shared" si="50"/>
        <v>249</v>
      </c>
      <c r="N19" s="40">
        <f t="shared" si="50"/>
        <v>0</v>
      </c>
      <c r="O19" s="40">
        <f t="shared" si="50"/>
        <v>0</v>
      </c>
      <c r="P19" s="40">
        <f t="shared" si="50"/>
        <v>31</v>
      </c>
      <c r="Q19" s="40">
        <f t="shared" si="50"/>
        <v>4</v>
      </c>
      <c r="R19" s="40">
        <f t="shared" si="50"/>
        <v>22</v>
      </c>
      <c r="S19" s="40">
        <f t="shared" si="50"/>
        <v>0</v>
      </c>
      <c r="T19" s="40">
        <f t="shared" si="50"/>
        <v>53</v>
      </c>
      <c r="U19" s="40">
        <f t="shared" si="50"/>
        <v>4</v>
      </c>
      <c r="V19" s="40">
        <f t="shared" si="50"/>
        <v>0</v>
      </c>
      <c r="W19" s="40">
        <f t="shared" si="50"/>
        <v>0</v>
      </c>
      <c r="X19" s="40">
        <f t="shared" si="50"/>
        <v>12</v>
      </c>
      <c r="Y19" s="40">
        <f t="shared" si="50"/>
        <v>0</v>
      </c>
      <c r="Z19" s="40">
        <f t="shared" si="50"/>
        <v>9</v>
      </c>
      <c r="AA19" s="40">
        <f t="shared" si="50"/>
        <v>0</v>
      </c>
      <c r="AB19" s="40">
        <f t="shared" si="50"/>
        <v>21</v>
      </c>
      <c r="AC19" s="40">
        <f t="shared" si="50"/>
        <v>0</v>
      </c>
      <c r="AD19" s="40">
        <f t="shared" si="50"/>
        <v>395</v>
      </c>
    </row>
    <row r="20" spans="1:30" ht="4.5" customHeight="1">
      <c r="B20" s="2"/>
      <c r="C20" s="2"/>
      <c r="D20" s="2"/>
      <c r="E20" s="2"/>
      <c r="F20" s="2"/>
      <c r="G20" s="2"/>
    </row>
    <row r="21" spans="1:30" ht="6" customHeight="1"/>
    <row r="22" spans="1:30" s="11" customFormat="1" ht="23.25">
      <c r="C22" s="347" t="s">
        <v>53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</row>
    <row r="23" spans="1:30" ht="3.75" customHeight="1"/>
    <row r="24" spans="1:30" ht="23.25">
      <c r="G24" s="366" t="s">
        <v>28</v>
      </c>
      <c r="H24" s="366"/>
      <c r="I24" s="366"/>
      <c r="J24" s="366"/>
      <c r="K24" s="366"/>
      <c r="L24" s="366"/>
      <c r="V24" s="348" t="s">
        <v>24</v>
      </c>
      <c r="W24" s="348"/>
      <c r="X24" s="348"/>
      <c r="Y24" s="348"/>
      <c r="Z24" s="348"/>
      <c r="AA24" s="348"/>
      <c r="AB24" s="348"/>
      <c r="AC24" s="348"/>
      <c r="AD24" s="348"/>
    </row>
    <row r="25" spans="1:30" ht="23.25">
      <c r="E25" s="18"/>
      <c r="G25" s="366" t="s">
        <v>29</v>
      </c>
      <c r="H25" s="366"/>
      <c r="I25" s="366"/>
      <c r="J25" s="366"/>
      <c r="K25" s="366"/>
      <c r="L25" s="366"/>
      <c r="V25" s="348" t="s">
        <v>30</v>
      </c>
      <c r="W25" s="348"/>
      <c r="X25" s="348"/>
      <c r="Y25" s="348"/>
      <c r="Z25" s="348"/>
      <c r="AA25" s="348"/>
      <c r="AB25" s="348"/>
      <c r="AC25" s="348"/>
      <c r="AD25" s="348"/>
    </row>
  </sheetData>
  <mergeCells count="191"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X11:X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R13:R14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D11:AD12"/>
    <mergeCell ref="G11:G12"/>
    <mergeCell ref="H11:H12"/>
    <mergeCell ref="J11:J12"/>
    <mergeCell ref="K11:K12"/>
    <mergeCell ref="L11:L12"/>
    <mergeCell ref="C13:C14"/>
    <mergeCell ref="D13:D14"/>
    <mergeCell ref="E13:E14"/>
    <mergeCell ref="F13:F14"/>
    <mergeCell ref="H13:H14"/>
    <mergeCell ref="J13:J14"/>
    <mergeCell ref="L13:L14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M13:M14"/>
    <mergeCell ref="N13:N14"/>
    <mergeCell ref="O13:O14"/>
    <mergeCell ref="P13:P14"/>
    <mergeCell ref="AB15:AB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D15:AD16"/>
    <mergeCell ref="H15:H16"/>
    <mergeCell ref="J15:J16"/>
    <mergeCell ref="A15:A16"/>
    <mergeCell ref="B15:B16"/>
    <mergeCell ref="C15:C16"/>
    <mergeCell ref="D15:D16"/>
    <mergeCell ref="E15:E16"/>
    <mergeCell ref="F15:F16"/>
    <mergeCell ref="AA15:AA16"/>
    <mergeCell ref="K15:K16"/>
    <mergeCell ref="L15:L16"/>
    <mergeCell ref="M15:M16"/>
    <mergeCell ref="N15:N16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A19:B19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M17:M18"/>
    <mergeCell ref="A17:A18"/>
    <mergeCell ref="B17:B18"/>
    <mergeCell ref="C17:C18"/>
    <mergeCell ref="D17:D18"/>
    <mergeCell ref="E17:E18"/>
    <mergeCell ref="C22:AD22"/>
    <mergeCell ref="G24:L24"/>
    <mergeCell ref="V24:AD24"/>
    <mergeCell ref="G25:L25"/>
    <mergeCell ref="V25:AD25"/>
    <mergeCell ref="Z17:Z18"/>
    <mergeCell ref="AA17:AA18"/>
    <mergeCell ref="AB17:AB18"/>
    <mergeCell ref="AC17:AC18"/>
    <mergeCell ref="AD17:AD18"/>
    <mergeCell ref="F17:F18"/>
  </mergeCells>
  <pageMargins left="0.27559055118110237" right="3.937007874015748E-2" top="0.70866141732283472" bottom="7.874015748031496E-2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D29"/>
  <sheetViews>
    <sheetView topLeftCell="A10"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28</v>
      </c>
      <c r="D7" s="321">
        <f>M7+U7+AC7</f>
        <v>52</v>
      </c>
      <c r="E7" s="329">
        <f>SUM(C7:D7)</f>
        <v>80</v>
      </c>
      <c r="F7" s="321">
        <v>1</v>
      </c>
      <c r="G7" s="321">
        <v>0</v>
      </c>
      <c r="H7" s="321">
        <v>2</v>
      </c>
      <c r="I7" s="24">
        <v>33</v>
      </c>
      <c r="J7" s="321">
        <v>1</v>
      </c>
      <c r="K7" s="24">
        <v>13</v>
      </c>
      <c r="L7" s="321">
        <f>F7+H7+J7</f>
        <v>4</v>
      </c>
      <c r="M7" s="321">
        <f>G7+G8+I7+I8+K7+K8</f>
        <v>50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2</v>
      </c>
      <c r="T7" s="321">
        <f>N7+N8+P7+P8+R7+R8</f>
        <v>19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80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59" t="s">
        <v>8</v>
      </c>
      <c r="C9" s="321">
        <f t="shared" ref="C9:D9" si="0">L9+T9+AB9</f>
        <v>27</v>
      </c>
      <c r="D9" s="321">
        <f t="shared" si="0"/>
        <v>107</v>
      </c>
      <c r="E9" s="329">
        <f t="shared" ref="E9" si="1">SUM(C9:D9)</f>
        <v>134</v>
      </c>
      <c r="F9" s="321">
        <v>1</v>
      </c>
      <c r="G9" s="24">
        <v>1</v>
      </c>
      <c r="H9" s="321">
        <v>7</v>
      </c>
      <c r="I9" s="24">
        <v>85</v>
      </c>
      <c r="J9" s="321">
        <v>4</v>
      </c>
      <c r="K9" s="24">
        <v>11</v>
      </c>
      <c r="L9" s="321">
        <f t="shared" ref="L9" si="2">F9+H9+J9</f>
        <v>12</v>
      </c>
      <c r="M9" s="321">
        <f>G9+G10+I9+I10+K9+K10</f>
        <v>100</v>
      </c>
      <c r="N9" s="321">
        <v>0</v>
      </c>
      <c r="O9" s="321">
        <v>0</v>
      </c>
      <c r="P9" s="321">
        <v>7</v>
      </c>
      <c r="Q9" s="24">
        <v>6</v>
      </c>
      <c r="R9" s="321">
        <v>6</v>
      </c>
      <c r="S9" s="24">
        <v>1</v>
      </c>
      <c r="T9" s="321">
        <f t="shared" ref="T9:U9" si="3">N9+N10+P9+P10+R9+R10</f>
        <v>13</v>
      </c>
      <c r="U9" s="321">
        <f t="shared" si="3"/>
        <v>7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134</v>
      </c>
    </row>
    <row r="10" spans="1:30" ht="18" customHeight="1">
      <c r="A10" s="158"/>
      <c r="B10" s="161" t="s">
        <v>2</v>
      </c>
      <c r="C10" s="321"/>
      <c r="D10" s="321"/>
      <c r="E10" s="330"/>
      <c r="F10" s="321"/>
      <c r="G10" s="25">
        <v>1</v>
      </c>
      <c r="H10" s="321"/>
      <c r="I10" s="25">
        <v>2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2</v>
      </c>
      <c r="L11" s="321">
        <f t="shared" ref="L11" si="8">F11+H11+J11</f>
        <v>9</v>
      </c>
      <c r="M11" s="321">
        <f t="shared" ref="M11" si="9">G11+G12+I11+I12+K11+K12</f>
        <v>53</v>
      </c>
      <c r="N11" s="321">
        <v>0</v>
      </c>
      <c r="O11" s="321">
        <v>0</v>
      </c>
      <c r="P11" s="321">
        <v>6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10</v>
      </c>
      <c r="U11" s="321">
        <f t="shared" si="10"/>
        <v>4</v>
      </c>
      <c r="V11" s="321">
        <v>0</v>
      </c>
      <c r="W11" s="321">
        <v>0</v>
      </c>
      <c r="X11" s="321">
        <v>1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2</v>
      </c>
      <c r="J12" s="321"/>
      <c r="K12" s="32">
        <v>2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151</v>
      </c>
      <c r="E13" s="329">
        <f t="shared" ref="E13" si="14">SUM(C13:D13)</f>
        <v>185</v>
      </c>
      <c r="F13" s="321">
        <v>1</v>
      </c>
      <c r="G13" s="24">
        <v>1</v>
      </c>
      <c r="H13" s="321">
        <v>7</v>
      </c>
      <c r="I13" s="130">
        <v>110</v>
      </c>
      <c r="J13" s="321">
        <v>6</v>
      </c>
      <c r="K13" s="24">
        <v>21</v>
      </c>
      <c r="L13" s="321">
        <f t="shared" ref="L13" si="15">F13+H13+J13</f>
        <v>14</v>
      </c>
      <c r="M13" s="321">
        <f t="shared" ref="M13" si="16">G13+G14+I13+I14+K13+K14</f>
        <v>138</v>
      </c>
      <c r="N13" s="321">
        <v>0</v>
      </c>
      <c r="O13" s="321">
        <v>0</v>
      </c>
      <c r="P13" s="321">
        <v>7</v>
      </c>
      <c r="Q13" s="24">
        <v>8</v>
      </c>
      <c r="R13" s="321">
        <v>9</v>
      </c>
      <c r="S13" s="24">
        <v>5</v>
      </c>
      <c r="T13" s="321">
        <f t="shared" ref="T13:U13" si="17">N13+N14+P13+P14+R13+R14</f>
        <v>16</v>
      </c>
      <c r="U13" s="321">
        <f t="shared" si="17"/>
        <v>13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185</v>
      </c>
    </row>
    <row r="14" spans="1:30" ht="18" customHeight="1">
      <c r="A14" s="158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4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4</v>
      </c>
      <c r="E19" s="329">
        <f t="shared" ref="E19" si="35">SUM(C19:D19)</f>
        <v>4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4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4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57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23</v>
      </c>
      <c r="J21" s="386">
        <v>1</v>
      </c>
      <c r="K21" s="24">
        <v>1</v>
      </c>
      <c r="L21" s="388">
        <f t="shared" si="36"/>
        <v>2</v>
      </c>
      <c r="M21" s="321">
        <f t="shared" si="37"/>
        <v>24</v>
      </c>
      <c r="N21" s="329">
        <v>0</v>
      </c>
      <c r="O21" s="329">
        <v>0</v>
      </c>
      <c r="P21" s="329">
        <v>2</v>
      </c>
      <c r="Q21" s="24">
        <v>2</v>
      </c>
      <c r="R21" s="329">
        <v>1</v>
      </c>
      <c r="S21" s="329">
        <v>2</v>
      </c>
      <c r="T21" s="321">
        <f t="shared" si="38"/>
        <v>3</v>
      </c>
      <c r="U21" s="321">
        <f t="shared" si="38"/>
        <v>4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60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56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116</v>
      </c>
      <c r="D23" s="33">
        <f>SUM(D7:D22)</f>
        <v>444</v>
      </c>
      <c r="E23" s="33">
        <f>SUM(E7:E22)</f>
        <v>560</v>
      </c>
      <c r="F23" s="33">
        <f>SUM(F7:F22)</f>
        <v>3</v>
      </c>
      <c r="G23" s="33">
        <f>SUM(G7:G22)</f>
        <v>24</v>
      </c>
      <c r="H23" s="33">
        <f t="shared" ref="H23:AA23" si="40">SUM(H7:H22)</f>
        <v>26</v>
      </c>
      <c r="I23" s="33">
        <f t="shared" si="40"/>
        <v>339</v>
      </c>
      <c r="J23" s="33">
        <f t="shared" si="40"/>
        <v>12</v>
      </c>
      <c r="K23" s="33">
        <f t="shared" si="40"/>
        <v>51</v>
      </c>
      <c r="L23" s="33">
        <f>SUM(L7:L22)</f>
        <v>41</v>
      </c>
      <c r="M23" s="33">
        <f>SUM(M7:M22)</f>
        <v>414</v>
      </c>
      <c r="N23" s="33">
        <f t="shared" si="40"/>
        <v>0</v>
      </c>
      <c r="O23" s="33">
        <f t="shared" si="40"/>
        <v>0</v>
      </c>
      <c r="P23" s="33">
        <f t="shared" si="40"/>
        <v>29</v>
      </c>
      <c r="Q23" s="33">
        <f t="shared" si="40"/>
        <v>19</v>
      </c>
      <c r="R23" s="33">
        <f t="shared" si="40"/>
        <v>32</v>
      </c>
      <c r="S23" s="33">
        <f t="shared" si="40"/>
        <v>11</v>
      </c>
      <c r="T23" s="33">
        <f>SUM(T7:T22)</f>
        <v>61</v>
      </c>
      <c r="U23" s="33">
        <f>SUM(U7:U22)</f>
        <v>30</v>
      </c>
      <c r="V23" s="33">
        <f t="shared" si="40"/>
        <v>0</v>
      </c>
      <c r="W23" s="33">
        <f t="shared" si="40"/>
        <v>0</v>
      </c>
      <c r="X23" s="33">
        <f t="shared" si="40"/>
        <v>2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14</v>
      </c>
      <c r="AC23" s="33">
        <f>SUM(AC7:AC22)</f>
        <v>0</v>
      </c>
      <c r="AD23" s="33">
        <f>SUM(AD7:AD22)</f>
        <v>560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84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52</v>
      </c>
      <c r="E7" s="329">
        <f>SUM(C7:D7)</f>
        <v>79</v>
      </c>
      <c r="F7" s="321">
        <v>1</v>
      </c>
      <c r="G7" s="321">
        <v>0</v>
      </c>
      <c r="H7" s="321">
        <v>2</v>
      </c>
      <c r="I7" s="24">
        <v>33</v>
      </c>
      <c r="J7" s="321">
        <v>1</v>
      </c>
      <c r="K7" s="24">
        <v>13</v>
      </c>
      <c r="L7" s="321">
        <f>F7+H7+J7</f>
        <v>4</v>
      </c>
      <c r="M7" s="321">
        <f>G7+G8+I7+I8+K7+K8</f>
        <v>50</v>
      </c>
      <c r="N7" s="321">
        <v>0</v>
      </c>
      <c r="O7" s="321">
        <v>0</v>
      </c>
      <c r="P7" s="321">
        <v>6</v>
      </c>
      <c r="Q7" s="24">
        <v>0</v>
      </c>
      <c r="R7" s="321">
        <v>12</v>
      </c>
      <c r="S7" s="24">
        <v>2</v>
      </c>
      <c r="T7" s="321">
        <f>N7+N8+P7+P8+R7+R8</f>
        <v>18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79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65" t="s">
        <v>8</v>
      </c>
      <c r="C9" s="321">
        <f t="shared" ref="C9:D9" si="0">L9+T9+AB9</f>
        <v>27</v>
      </c>
      <c r="D9" s="321">
        <f t="shared" si="0"/>
        <v>107</v>
      </c>
      <c r="E9" s="329">
        <f t="shared" ref="E9" si="1">SUM(C9:D9)</f>
        <v>134</v>
      </c>
      <c r="F9" s="321">
        <v>1</v>
      </c>
      <c r="G9" s="24">
        <v>1</v>
      </c>
      <c r="H9" s="321">
        <v>7</v>
      </c>
      <c r="I9" s="24">
        <v>84</v>
      </c>
      <c r="J9" s="321">
        <v>4</v>
      </c>
      <c r="K9" s="24">
        <v>11</v>
      </c>
      <c r="L9" s="321">
        <f t="shared" ref="L9" si="2">F9+H9+J9</f>
        <v>12</v>
      </c>
      <c r="M9" s="321">
        <f>G9+G10+I9+I10+K9+K10</f>
        <v>99</v>
      </c>
      <c r="N9" s="321">
        <v>0</v>
      </c>
      <c r="O9" s="321">
        <v>0</v>
      </c>
      <c r="P9" s="321">
        <v>7</v>
      </c>
      <c r="Q9" s="24">
        <v>7</v>
      </c>
      <c r="R9" s="321">
        <v>6</v>
      </c>
      <c r="S9" s="24">
        <v>1</v>
      </c>
      <c r="T9" s="321">
        <f t="shared" ref="T9:U9" si="3">N9+N10+P9+P10+R9+R10</f>
        <v>13</v>
      </c>
      <c r="U9" s="321">
        <f t="shared" si="3"/>
        <v>8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134</v>
      </c>
    </row>
    <row r="10" spans="1:30" ht="18" customHeight="1">
      <c r="A10" s="164"/>
      <c r="B10" s="167" t="s">
        <v>2</v>
      </c>
      <c r="C10" s="321"/>
      <c r="D10" s="321"/>
      <c r="E10" s="330"/>
      <c r="F10" s="321"/>
      <c r="G10" s="25">
        <v>1</v>
      </c>
      <c r="H10" s="321"/>
      <c r="I10" s="25">
        <v>2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2</v>
      </c>
      <c r="L11" s="321">
        <f t="shared" ref="L11" si="8">F11+H11+J11</f>
        <v>9</v>
      </c>
      <c r="M11" s="321">
        <f t="shared" ref="M11" si="9">G11+G12+I11+I12+K11+K12</f>
        <v>53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2</v>
      </c>
      <c r="J12" s="321"/>
      <c r="K12" s="32">
        <v>2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151</v>
      </c>
      <c r="E13" s="329">
        <f t="shared" ref="E13" si="14">SUM(C13:D13)</f>
        <v>185</v>
      </c>
      <c r="F13" s="321">
        <v>1</v>
      </c>
      <c r="G13" s="24">
        <v>1</v>
      </c>
      <c r="H13" s="321">
        <v>7</v>
      </c>
      <c r="I13" s="130">
        <v>110</v>
      </c>
      <c r="J13" s="321">
        <v>6</v>
      </c>
      <c r="K13" s="24">
        <v>21</v>
      </c>
      <c r="L13" s="321">
        <f t="shared" ref="L13" si="15">F13+H13+J13</f>
        <v>14</v>
      </c>
      <c r="M13" s="321">
        <f t="shared" ref="M13" si="16">G13+G14+I13+I14+K13+K14</f>
        <v>138</v>
      </c>
      <c r="N13" s="321">
        <v>0</v>
      </c>
      <c r="O13" s="321">
        <v>0</v>
      </c>
      <c r="P13" s="321">
        <v>6</v>
      </c>
      <c r="Q13" s="24">
        <v>8</v>
      </c>
      <c r="R13" s="321">
        <v>10</v>
      </c>
      <c r="S13" s="24">
        <v>5</v>
      </c>
      <c r="T13" s="321">
        <f t="shared" ref="T13:U13" si="17">N13+N14+P13+P14+R13+R14</f>
        <v>16</v>
      </c>
      <c r="U13" s="321">
        <f t="shared" si="17"/>
        <v>13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185</v>
      </c>
    </row>
    <row r="14" spans="1:30" ht="18" customHeight="1">
      <c r="A14" s="164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4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4</v>
      </c>
      <c r="E19" s="329">
        <f t="shared" ref="E19" si="35">SUM(C19:D19)</f>
        <v>4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4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4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63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23</v>
      </c>
      <c r="J21" s="386">
        <v>1</v>
      </c>
      <c r="K21" s="24">
        <v>1</v>
      </c>
      <c r="L21" s="388">
        <f t="shared" si="36"/>
        <v>2</v>
      </c>
      <c r="M21" s="321">
        <f t="shared" si="37"/>
        <v>24</v>
      </c>
      <c r="N21" s="329">
        <v>0</v>
      </c>
      <c r="O21" s="329">
        <v>0</v>
      </c>
      <c r="P21" s="329">
        <v>2</v>
      </c>
      <c r="Q21" s="24">
        <v>2</v>
      </c>
      <c r="R21" s="329">
        <v>1</v>
      </c>
      <c r="S21" s="329">
        <v>2</v>
      </c>
      <c r="T21" s="321">
        <f t="shared" si="38"/>
        <v>3</v>
      </c>
      <c r="U21" s="321">
        <f t="shared" si="38"/>
        <v>4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66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62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115</v>
      </c>
      <c r="D23" s="33">
        <f>SUM(D7:D22)</f>
        <v>444</v>
      </c>
      <c r="E23" s="33">
        <f>SUM(E7:E22)</f>
        <v>559</v>
      </c>
      <c r="F23" s="33">
        <f>SUM(F7:F22)</f>
        <v>3</v>
      </c>
      <c r="G23" s="33">
        <f>SUM(G7:G22)</f>
        <v>24</v>
      </c>
      <c r="H23" s="33">
        <f t="shared" ref="H23:AA23" si="40">SUM(H7:H22)</f>
        <v>26</v>
      </c>
      <c r="I23" s="33">
        <f t="shared" si="40"/>
        <v>338</v>
      </c>
      <c r="J23" s="33">
        <f t="shared" si="40"/>
        <v>12</v>
      </c>
      <c r="K23" s="33">
        <f t="shared" si="40"/>
        <v>51</v>
      </c>
      <c r="L23" s="33">
        <f>SUM(L7:L22)</f>
        <v>41</v>
      </c>
      <c r="M23" s="33">
        <f>SUM(M7:M22)</f>
        <v>413</v>
      </c>
      <c r="N23" s="33">
        <f t="shared" si="40"/>
        <v>0</v>
      </c>
      <c r="O23" s="33">
        <f t="shared" si="40"/>
        <v>0</v>
      </c>
      <c r="P23" s="33">
        <f t="shared" si="40"/>
        <v>26</v>
      </c>
      <c r="Q23" s="33">
        <f t="shared" si="40"/>
        <v>20</v>
      </c>
      <c r="R23" s="33">
        <f t="shared" si="40"/>
        <v>33</v>
      </c>
      <c r="S23" s="33">
        <f t="shared" si="40"/>
        <v>11</v>
      </c>
      <c r="T23" s="33">
        <f>SUM(T7:T22)</f>
        <v>59</v>
      </c>
      <c r="U23" s="33">
        <f>SUM(U7:U22)</f>
        <v>31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559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85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55</v>
      </c>
      <c r="E7" s="329">
        <f>SUM(C7:D7)</f>
        <v>82</v>
      </c>
      <c r="F7" s="321">
        <v>1</v>
      </c>
      <c r="G7" s="321">
        <v>0</v>
      </c>
      <c r="H7" s="321">
        <v>2</v>
      </c>
      <c r="I7" s="24">
        <v>33</v>
      </c>
      <c r="J7" s="321">
        <v>1</v>
      </c>
      <c r="K7" s="24">
        <v>13</v>
      </c>
      <c r="L7" s="321">
        <f>F7+H7+J7</f>
        <v>4</v>
      </c>
      <c r="M7" s="321">
        <f>G7+G8+I7+I8+K7+K8</f>
        <v>53</v>
      </c>
      <c r="N7" s="321">
        <v>0</v>
      </c>
      <c r="O7" s="321">
        <v>0</v>
      </c>
      <c r="P7" s="321">
        <v>6</v>
      </c>
      <c r="Q7" s="24">
        <v>0</v>
      </c>
      <c r="R7" s="321">
        <v>12</v>
      </c>
      <c r="S7" s="24">
        <v>2</v>
      </c>
      <c r="T7" s="321">
        <f>N7+N8+P7+P8+R7+R8</f>
        <v>18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82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2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71" t="s">
        <v>8</v>
      </c>
      <c r="C9" s="321">
        <f t="shared" ref="C9:D9" si="0">L9+T9+AB9</f>
        <v>27</v>
      </c>
      <c r="D9" s="321">
        <f t="shared" si="0"/>
        <v>108</v>
      </c>
      <c r="E9" s="329">
        <f t="shared" ref="E9" si="1">SUM(C9:D9)</f>
        <v>135</v>
      </c>
      <c r="F9" s="321">
        <v>1</v>
      </c>
      <c r="G9" s="24">
        <v>1</v>
      </c>
      <c r="H9" s="321">
        <v>7</v>
      </c>
      <c r="I9" s="24">
        <v>82</v>
      </c>
      <c r="J9" s="321">
        <v>4</v>
      </c>
      <c r="K9" s="24">
        <v>11</v>
      </c>
      <c r="L9" s="321">
        <f t="shared" ref="L9" si="2">F9+H9+J9</f>
        <v>12</v>
      </c>
      <c r="M9" s="321">
        <f>G9+G10+I9+I10+K9+K10</f>
        <v>99</v>
      </c>
      <c r="N9" s="321">
        <v>0</v>
      </c>
      <c r="O9" s="321">
        <v>0</v>
      </c>
      <c r="P9" s="321">
        <v>7</v>
      </c>
      <c r="Q9" s="24">
        <v>8</v>
      </c>
      <c r="R9" s="321">
        <v>6</v>
      </c>
      <c r="S9" s="24">
        <v>1</v>
      </c>
      <c r="T9" s="321">
        <f t="shared" ref="T9:U9" si="3">N9+N10+P9+P10+R9+R10</f>
        <v>13</v>
      </c>
      <c r="U9" s="321">
        <f t="shared" si="3"/>
        <v>9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135</v>
      </c>
    </row>
    <row r="10" spans="1:30" ht="18" customHeight="1">
      <c r="A10" s="170"/>
      <c r="B10" s="173" t="s">
        <v>2</v>
      </c>
      <c r="C10" s="321"/>
      <c r="D10" s="321"/>
      <c r="E10" s="330"/>
      <c r="F10" s="321"/>
      <c r="G10" s="25">
        <v>1</v>
      </c>
      <c r="H10" s="321"/>
      <c r="I10" s="25">
        <v>4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2</v>
      </c>
      <c r="L11" s="321">
        <f t="shared" ref="L11" si="8">F11+H11+J11</f>
        <v>9</v>
      </c>
      <c r="M11" s="321">
        <f t="shared" ref="M11" si="9">G11+G12+I11+I12+K11+K12</f>
        <v>53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2</v>
      </c>
      <c r="J12" s="321"/>
      <c r="K12" s="32">
        <v>2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152</v>
      </c>
      <c r="E13" s="329">
        <f t="shared" ref="E13" si="14">SUM(C13:D13)</f>
        <v>186</v>
      </c>
      <c r="F13" s="321">
        <v>1</v>
      </c>
      <c r="G13" s="24">
        <v>1</v>
      </c>
      <c r="H13" s="321">
        <v>7</v>
      </c>
      <c r="I13" s="130">
        <v>109</v>
      </c>
      <c r="J13" s="321">
        <v>6</v>
      </c>
      <c r="K13" s="24">
        <v>21</v>
      </c>
      <c r="L13" s="321">
        <f t="shared" ref="L13" si="15">F13+H13+J13</f>
        <v>14</v>
      </c>
      <c r="M13" s="321">
        <f t="shared" ref="M13" si="16">G13+G14+I13+I14+K13+K14</f>
        <v>139</v>
      </c>
      <c r="N13" s="321">
        <v>0</v>
      </c>
      <c r="O13" s="321">
        <v>0</v>
      </c>
      <c r="P13" s="321">
        <v>6</v>
      </c>
      <c r="Q13" s="24">
        <v>8</v>
      </c>
      <c r="R13" s="321">
        <v>10</v>
      </c>
      <c r="S13" s="24">
        <v>5</v>
      </c>
      <c r="T13" s="321">
        <f t="shared" ref="T13:U13" si="17">N13+N14+P13+P14+R13+R14</f>
        <v>16</v>
      </c>
      <c r="U13" s="321">
        <f t="shared" si="17"/>
        <v>13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186</v>
      </c>
    </row>
    <row r="14" spans="1:30" ht="18" customHeight="1">
      <c r="A14" s="170"/>
      <c r="B14" s="31" t="s">
        <v>3</v>
      </c>
      <c r="C14" s="321"/>
      <c r="D14" s="321"/>
      <c r="E14" s="330"/>
      <c r="F14" s="321"/>
      <c r="G14" s="25">
        <v>1</v>
      </c>
      <c r="H14" s="321"/>
      <c r="I14" s="25">
        <v>6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 t="shared" ref="E19" si="35">SUM(C19:D19)</f>
        <v>8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5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69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23</v>
      </c>
      <c r="J21" s="386">
        <v>1</v>
      </c>
      <c r="K21" s="24">
        <v>1</v>
      </c>
      <c r="L21" s="388">
        <f t="shared" si="36"/>
        <v>2</v>
      </c>
      <c r="M21" s="321">
        <f t="shared" si="37"/>
        <v>24</v>
      </c>
      <c r="N21" s="329">
        <v>0</v>
      </c>
      <c r="O21" s="329">
        <v>0</v>
      </c>
      <c r="P21" s="329">
        <v>2</v>
      </c>
      <c r="Q21" s="24">
        <v>2</v>
      </c>
      <c r="R21" s="329">
        <v>1</v>
      </c>
      <c r="S21" s="329">
        <v>2</v>
      </c>
      <c r="T21" s="321">
        <f t="shared" si="38"/>
        <v>3</v>
      </c>
      <c r="U21" s="321">
        <f t="shared" si="38"/>
        <v>4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72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68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115</v>
      </c>
      <c r="D23" s="33">
        <f>SUM(D7:D22)</f>
        <v>453</v>
      </c>
      <c r="E23" s="33">
        <f>SUM(E7:E22)</f>
        <v>568</v>
      </c>
      <c r="F23" s="33">
        <f>SUM(F7:F22)</f>
        <v>3</v>
      </c>
      <c r="G23" s="33">
        <f>SUM(G7:G22)</f>
        <v>24</v>
      </c>
      <c r="H23" s="33">
        <f t="shared" ref="H23:AA23" si="40">SUM(H7:H22)</f>
        <v>26</v>
      </c>
      <c r="I23" s="33">
        <f t="shared" si="40"/>
        <v>344</v>
      </c>
      <c r="J23" s="33">
        <f t="shared" si="40"/>
        <v>12</v>
      </c>
      <c r="K23" s="33">
        <f t="shared" si="40"/>
        <v>53</v>
      </c>
      <c r="L23" s="33">
        <f>SUM(L7:L22)</f>
        <v>41</v>
      </c>
      <c r="M23" s="33">
        <f>SUM(M7:M22)</f>
        <v>421</v>
      </c>
      <c r="N23" s="33">
        <f t="shared" si="40"/>
        <v>0</v>
      </c>
      <c r="O23" s="33">
        <f t="shared" si="40"/>
        <v>0</v>
      </c>
      <c r="P23" s="33">
        <f t="shared" si="40"/>
        <v>26</v>
      </c>
      <c r="Q23" s="33">
        <f t="shared" si="40"/>
        <v>21</v>
      </c>
      <c r="R23" s="33">
        <f t="shared" si="40"/>
        <v>33</v>
      </c>
      <c r="S23" s="33">
        <f t="shared" si="40"/>
        <v>11</v>
      </c>
      <c r="T23" s="33">
        <f>SUM(T7:T22)</f>
        <v>59</v>
      </c>
      <c r="U23" s="33">
        <f>SUM(U7:U22)</f>
        <v>32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568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86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54</v>
      </c>
      <c r="E7" s="329">
        <f>SUM(C7:D7)</f>
        <v>81</v>
      </c>
      <c r="F7" s="321">
        <v>1</v>
      </c>
      <c r="G7" s="321">
        <v>0</v>
      </c>
      <c r="H7" s="321">
        <v>2</v>
      </c>
      <c r="I7" s="24">
        <v>32</v>
      </c>
      <c r="J7" s="321">
        <v>1</v>
      </c>
      <c r="K7" s="24">
        <v>13</v>
      </c>
      <c r="L7" s="321">
        <f>F7+H7+J7</f>
        <v>4</v>
      </c>
      <c r="M7" s="321">
        <f>G7+G8+I7+I8+K7+K8</f>
        <v>52</v>
      </c>
      <c r="N7" s="321">
        <v>0</v>
      </c>
      <c r="O7" s="321">
        <v>0</v>
      </c>
      <c r="P7" s="321">
        <v>6</v>
      </c>
      <c r="Q7" s="24">
        <v>0</v>
      </c>
      <c r="R7" s="321">
        <v>12</v>
      </c>
      <c r="S7" s="24">
        <v>2</v>
      </c>
      <c r="T7" s="321">
        <f>N7+N8+P7+P8+R7+R8</f>
        <v>18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81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2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77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80</v>
      </c>
      <c r="J9" s="321">
        <v>4</v>
      </c>
      <c r="K9" s="24">
        <v>9</v>
      </c>
      <c r="L9" s="321">
        <f t="shared" ref="L9" si="2">F9+H9+J9</f>
        <v>12</v>
      </c>
      <c r="M9" s="321">
        <f>G9+G10+I9+I10+K9+K10</f>
        <v>95</v>
      </c>
      <c r="N9" s="321">
        <v>0</v>
      </c>
      <c r="O9" s="321">
        <v>0</v>
      </c>
      <c r="P9" s="321">
        <v>7</v>
      </c>
      <c r="Q9" s="24">
        <v>8</v>
      </c>
      <c r="R9" s="321">
        <v>6</v>
      </c>
      <c r="S9" s="24">
        <v>3</v>
      </c>
      <c r="T9" s="321">
        <f t="shared" ref="T9:U9" si="3">N9+N10+P9+P10+R9+R10</f>
        <v>13</v>
      </c>
      <c r="U9" s="321">
        <f t="shared" si="3"/>
        <v>11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176"/>
      <c r="B10" s="179" t="s">
        <v>2</v>
      </c>
      <c r="C10" s="321"/>
      <c r="D10" s="321"/>
      <c r="E10" s="330"/>
      <c r="F10" s="321"/>
      <c r="G10" s="25">
        <v>1</v>
      </c>
      <c r="H10" s="321"/>
      <c r="I10" s="25">
        <v>4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2</v>
      </c>
      <c r="L11" s="321">
        <f t="shared" ref="L11" si="8">F11+H11+J11</f>
        <v>9</v>
      </c>
      <c r="M11" s="321">
        <f t="shared" ref="M11" si="9">G11+G12+I11+I12+K11+K12</f>
        <v>53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2</v>
      </c>
      <c r="J12" s="321"/>
      <c r="K12" s="32">
        <v>2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151</v>
      </c>
      <c r="E13" s="329">
        <f t="shared" ref="E13" si="14">SUM(C13:D13)</f>
        <v>185</v>
      </c>
      <c r="F13" s="321">
        <v>1</v>
      </c>
      <c r="G13" s="24">
        <v>1</v>
      </c>
      <c r="H13" s="321">
        <v>7</v>
      </c>
      <c r="I13" s="130">
        <v>109</v>
      </c>
      <c r="J13" s="321">
        <v>6</v>
      </c>
      <c r="K13" s="24">
        <v>20</v>
      </c>
      <c r="L13" s="321">
        <f t="shared" ref="L13" si="15">F13+H13+J13</f>
        <v>14</v>
      </c>
      <c r="M13" s="321">
        <f t="shared" ref="M13" si="16">G13+G14+I13+I14+K13+K14</f>
        <v>137</v>
      </c>
      <c r="N13" s="321">
        <v>0</v>
      </c>
      <c r="O13" s="321">
        <v>0</v>
      </c>
      <c r="P13" s="321">
        <v>6</v>
      </c>
      <c r="Q13" s="24">
        <v>8</v>
      </c>
      <c r="R13" s="321">
        <v>10</v>
      </c>
      <c r="S13" s="24">
        <v>6</v>
      </c>
      <c r="T13" s="321">
        <f t="shared" ref="T13:U13" si="17">N13+N14+P13+P14+R13+R14</f>
        <v>16</v>
      </c>
      <c r="U13" s="321">
        <f t="shared" si="17"/>
        <v>14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185</v>
      </c>
    </row>
    <row r="14" spans="1:30" ht="18" customHeight="1">
      <c r="A14" s="176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6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 t="shared" ref="E19" si="35">SUM(C19:D19)</f>
        <v>8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5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75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23</v>
      </c>
      <c r="J21" s="386">
        <v>1</v>
      </c>
      <c r="K21" s="24">
        <v>1</v>
      </c>
      <c r="L21" s="388">
        <f t="shared" si="36"/>
        <v>2</v>
      </c>
      <c r="M21" s="321">
        <f t="shared" si="37"/>
        <v>24</v>
      </c>
      <c r="N21" s="329">
        <v>0</v>
      </c>
      <c r="O21" s="329">
        <v>0</v>
      </c>
      <c r="P21" s="329">
        <v>2</v>
      </c>
      <c r="Q21" s="24">
        <v>2</v>
      </c>
      <c r="R21" s="329">
        <v>1</v>
      </c>
      <c r="S21" s="329">
        <v>2</v>
      </c>
      <c r="T21" s="321">
        <f t="shared" si="38"/>
        <v>3</v>
      </c>
      <c r="U21" s="321">
        <f t="shared" si="38"/>
        <v>4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78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74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115</v>
      </c>
      <c r="D23" s="33">
        <f>SUM(D7:D22)</f>
        <v>449</v>
      </c>
      <c r="E23" s="33">
        <f>SUM(E7:E22)</f>
        <v>564</v>
      </c>
      <c r="F23" s="33">
        <f>SUM(F7:F22)</f>
        <v>3</v>
      </c>
      <c r="G23" s="33">
        <f>SUM(G7:G22)</f>
        <v>23</v>
      </c>
      <c r="H23" s="33">
        <f t="shared" ref="H23:AA23" si="40">SUM(H7:H22)</f>
        <v>26</v>
      </c>
      <c r="I23" s="33">
        <f t="shared" si="40"/>
        <v>341</v>
      </c>
      <c r="J23" s="33">
        <f t="shared" si="40"/>
        <v>12</v>
      </c>
      <c r="K23" s="33">
        <f t="shared" si="40"/>
        <v>50</v>
      </c>
      <c r="L23" s="33">
        <f>SUM(L7:L22)</f>
        <v>41</v>
      </c>
      <c r="M23" s="33">
        <f>SUM(M7:M22)</f>
        <v>414</v>
      </c>
      <c r="N23" s="33">
        <f t="shared" si="40"/>
        <v>0</v>
      </c>
      <c r="O23" s="33">
        <f t="shared" si="40"/>
        <v>0</v>
      </c>
      <c r="P23" s="33">
        <f t="shared" si="40"/>
        <v>26</v>
      </c>
      <c r="Q23" s="33">
        <f t="shared" si="40"/>
        <v>21</v>
      </c>
      <c r="R23" s="33">
        <f t="shared" si="40"/>
        <v>33</v>
      </c>
      <c r="S23" s="33">
        <f t="shared" si="40"/>
        <v>14</v>
      </c>
      <c r="T23" s="33">
        <f>SUM(T7:T22)</f>
        <v>59</v>
      </c>
      <c r="U23" s="33">
        <f>SUM(U7:U22)</f>
        <v>35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564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87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53</v>
      </c>
      <c r="E7" s="329">
        <f>SUM(C7:D7)</f>
        <v>80</v>
      </c>
      <c r="F7" s="321">
        <v>1</v>
      </c>
      <c r="G7" s="321">
        <v>0</v>
      </c>
      <c r="H7" s="321">
        <v>2</v>
      </c>
      <c r="I7" s="24">
        <v>31</v>
      </c>
      <c r="J7" s="321">
        <v>1</v>
      </c>
      <c r="K7" s="24">
        <v>13</v>
      </c>
      <c r="L7" s="321">
        <f>F7+H7+J7</f>
        <v>4</v>
      </c>
      <c r="M7" s="321">
        <f>G7+G8+I7+I8+K7+K8</f>
        <v>51</v>
      </c>
      <c r="N7" s="321">
        <v>0</v>
      </c>
      <c r="O7" s="321">
        <v>0</v>
      </c>
      <c r="P7" s="321">
        <v>6</v>
      </c>
      <c r="Q7" s="24">
        <v>0</v>
      </c>
      <c r="R7" s="321">
        <v>12</v>
      </c>
      <c r="S7" s="24">
        <v>2</v>
      </c>
      <c r="T7" s="321">
        <f>N7+N8+P7+P8+R7+R8</f>
        <v>18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80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2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83" t="s">
        <v>8</v>
      </c>
      <c r="C9" s="321">
        <f t="shared" ref="C9:D9" si="0">L9+T9+AB9</f>
        <v>27</v>
      </c>
      <c r="D9" s="321">
        <f t="shared" si="0"/>
        <v>105</v>
      </c>
      <c r="E9" s="329">
        <f t="shared" ref="E9" si="1">SUM(C9:D9)</f>
        <v>132</v>
      </c>
      <c r="F9" s="321">
        <v>1</v>
      </c>
      <c r="G9" s="24">
        <v>1</v>
      </c>
      <c r="H9" s="321">
        <v>7</v>
      </c>
      <c r="I9" s="24">
        <v>79</v>
      </c>
      <c r="J9" s="321">
        <v>4</v>
      </c>
      <c r="K9" s="24">
        <v>9</v>
      </c>
      <c r="L9" s="321">
        <f t="shared" ref="L9" si="2">F9+H9+J9</f>
        <v>12</v>
      </c>
      <c r="M9" s="321">
        <f>G9+G10+I9+I10+K9+K10</f>
        <v>94</v>
      </c>
      <c r="N9" s="321">
        <v>0</v>
      </c>
      <c r="O9" s="321">
        <v>0</v>
      </c>
      <c r="P9" s="321">
        <v>7</v>
      </c>
      <c r="Q9" s="24">
        <v>8</v>
      </c>
      <c r="R9" s="321">
        <v>6</v>
      </c>
      <c r="S9" s="24">
        <v>3</v>
      </c>
      <c r="T9" s="321">
        <f t="shared" ref="T9:U9" si="3">N9+N10+P9+P10+R9+R10</f>
        <v>13</v>
      </c>
      <c r="U9" s="321">
        <f t="shared" si="3"/>
        <v>11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132</v>
      </c>
    </row>
    <row r="10" spans="1:30" ht="18" customHeight="1">
      <c r="A10" s="182"/>
      <c r="B10" s="185" t="s">
        <v>2</v>
      </c>
      <c r="C10" s="321"/>
      <c r="D10" s="321"/>
      <c r="E10" s="330"/>
      <c r="F10" s="321"/>
      <c r="G10" s="25">
        <v>1</v>
      </c>
      <c r="H10" s="321"/>
      <c r="I10" s="25">
        <v>4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2</v>
      </c>
      <c r="L11" s="321">
        <f t="shared" ref="L11" si="8">F11+H11+J11</f>
        <v>9</v>
      </c>
      <c r="M11" s="321">
        <f t="shared" ref="M11" si="9">G11+G12+I11+I12+K11+K12</f>
        <v>53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2</v>
      </c>
      <c r="J12" s="321"/>
      <c r="K12" s="32">
        <v>2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151</v>
      </c>
      <c r="E13" s="329">
        <f t="shared" ref="E13" si="14">SUM(C13:D13)</f>
        <v>185</v>
      </c>
      <c r="F13" s="321">
        <v>1</v>
      </c>
      <c r="G13" s="24">
        <v>1</v>
      </c>
      <c r="H13" s="321">
        <v>7</v>
      </c>
      <c r="I13" s="130">
        <v>109</v>
      </c>
      <c r="J13" s="321">
        <v>6</v>
      </c>
      <c r="K13" s="24">
        <v>20</v>
      </c>
      <c r="L13" s="321">
        <f t="shared" ref="L13" si="15">F13+H13+J13</f>
        <v>14</v>
      </c>
      <c r="M13" s="321">
        <f t="shared" ref="M13" si="16">G13+G14+I13+I14+K13+K14</f>
        <v>137</v>
      </c>
      <c r="N13" s="321">
        <v>0</v>
      </c>
      <c r="O13" s="321">
        <v>0</v>
      </c>
      <c r="P13" s="321">
        <v>6</v>
      </c>
      <c r="Q13" s="24">
        <v>8</v>
      </c>
      <c r="R13" s="321">
        <v>10</v>
      </c>
      <c r="S13" s="24">
        <v>6</v>
      </c>
      <c r="T13" s="321">
        <f t="shared" ref="T13:U13" si="17">N13+N14+P13+P14+R13+R14</f>
        <v>16</v>
      </c>
      <c r="U13" s="321">
        <f t="shared" si="17"/>
        <v>14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185</v>
      </c>
    </row>
    <row r="14" spans="1:30" ht="18" customHeight="1">
      <c r="A14" s="182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6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 t="shared" ref="E19" si="35">SUM(C19:D19)</f>
        <v>8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5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81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23</v>
      </c>
      <c r="J21" s="386">
        <v>1</v>
      </c>
      <c r="K21" s="24">
        <v>1</v>
      </c>
      <c r="L21" s="388">
        <f t="shared" si="36"/>
        <v>2</v>
      </c>
      <c r="M21" s="321">
        <f t="shared" si="37"/>
        <v>24</v>
      </c>
      <c r="N21" s="329">
        <v>0</v>
      </c>
      <c r="O21" s="329">
        <v>0</v>
      </c>
      <c r="P21" s="329">
        <v>2</v>
      </c>
      <c r="Q21" s="24">
        <v>2</v>
      </c>
      <c r="R21" s="329">
        <v>1</v>
      </c>
      <c r="S21" s="329">
        <v>2</v>
      </c>
      <c r="T21" s="321">
        <f t="shared" si="38"/>
        <v>3</v>
      </c>
      <c r="U21" s="321">
        <f t="shared" si="38"/>
        <v>4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84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80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115</v>
      </c>
      <c r="D23" s="33">
        <f>SUM(D7:D22)</f>
        <v>447</v>
      </c>
      <c r="E23" s="33">
        <f>SUM(E7:E22)</f>
        <v>562</v>
      </c>
      <c r="F23" s="33">
        <f>SUM(F7:F22)</f>
        <v>3</v>
      </c>
      <c r="G23" s="33">
        <f>SUM(G7:G22)</f>
        <v>23</v>
      </c>
      <c r="H23" s="33">
        <f t="shared" ref="H23:AA23" si="40">SUM(H7:H22)</f>
        <v>26</v>
      </c>
      <c r="I23" s="33">
        <f t="shared" si="40"/>
        <v>339</v>
      </c>
      <c r="J23" s="33">
        <f t="shared" si="40"/>
        <v>12</v>
      </c>
      <c r="K23" s="33">
        <f t="shared" si="40"/>
        <v>50</v>
      </c>
      <c r="L23" s="33">
        <f>SUM(L7:L22)</f>
        <v>41</v>
      </c>
      <c r="M23" s="33">
        <f>SUM(M7:M22)</f>
        <v>412</v>
      </c>
      <c r="N23" s="33">
        <f t="shared" si="40"/>
        <v>0</v>
      </c>
      <c r="O23" s="33">
        <f t="shared" si="40"/>
        <v>0</v>
      </c>
      <c r="P23" s="33">
        <f t="shared" si="40"/>
        <v>26</v>
      </c>
      <c r="Q23" s="33">
        <f t="shared" si="40"/>
        <v>21</v>
      </c>
      <c r="R23" s="33">
        <f t="shared" si="40"/>
        <v>33</v>
      </c>
      <c r="S23" s="33">
        <f t="shared" si="40"/>
        <v>14</v>
      </c>
      <c r="T23" s="33">
        <f>SUM(T7:T22)</f>
        <v>59</v>
      </c>
      <c r="U23" s="33">
        <f>SUM(U7:U22)</f>
        <v>35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562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88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54</v>
      </c>
      <c r="E7" s="329">
        <f>SUM(C7:D7)</f>
        <v>81</v>
      </c>
      <c r="F7" s="321">
        <v>1</v>
      </c>
      <c r="G7" s="321">
        <v>0</v>
      </c>
      <c r="H7" s="321">
        <v>2</v>
      </c>
      <c r="I7" s="24">
        <v>29</v>
      </c>
      <c r="J7" s="321">
        <v>1</v>
      </c>
      <c r="K7" s="24">
        <v>16</v>
      </c>
      <c r="L7" s="321">
        <f>F7+H7+J7</f>
        <v>4</v>
      </c>
      <c r="M7" s="321">
        <f>G7+G8+I7+I8+K7+K8</f>
        <v>52</v>
      </c>
      <c r="N7" s="321">
        <v>0</v>
      </c>
      <c r="O7" s="321">
        <v>0</v>
      </c>
      <c r="P7" s="321">
        <v>6</v>
      </c>
      <c r="Q7" s="24">
        <v>0</v>
      </c>
      <c r="R7" s="321">
        <v>12</v>
      </c>
      <c r="S7" s="24">
        <v>2</v>
      </c>
      <c r="T7" s="321">
        <f>N7+N8+P7+P8+R7+R8</f>
        <v>18</v>
      </c>
      <c r="U7" s="321">
        <f>O7+O8+Q7+Q8+S7+S8</f>
        <v>2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81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2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189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78</v>
      </c>
      <c r="J9" s="321">
        <v>4</v>
      </c>
      <c r="K9" s="24">
        <v>10</v>
      </c>
      <c r="L9" s="321">
        <f t="shared" ref="L9" si="2">F9+H9+J9</f>
        <v>12</v>
      </c>
      <c r="M9" s="321">
        <f>G9+G10+I9+I10+K9+K10</f>
        <v>94</v>
      </c>
      <c r="N9" s="321">
        <v>0</v>
      </c>
      <c r="O9" s="321">
        <v>0</v>
      </c>
      <c r="P9" s="321">
        <v>7</v>
      </c>
      <c r="Q9" s="24">
        <v>8</v>
      </c>
      <c r="R9" s="321">
        <v>6</v>
      </c>
      <c r="S9" s="24">
        <v>4</v>
      </c>
      <c r="T9" s="321">
        <f t="shared" ref="T9:U9" si="3">N9+N10+P9+P10+R9+R10</f>
        <v>13</v>
      </c>
      <c r="U9" s="321">
        <f t="shared" si="3"/>
        <v>12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188"/>
      <c r="B10" s="191" t="s">
        <v>2</v>
      </c>
      <c r="C10" s="321"/>
      <c r="D10" s="321"/>
      <c r="E10" s="330"/>
      <c r="F10" s="321"/>
      <c r="G10" s="25">
        <v>1</v>
      </c>
      <c r="H10" s="321"/>
      <c r="I10" s="25">
        <v>4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2</v>
      </c>
      <c r="L11" s="321">
        <f t="shared" ref="L11" si="8">F11+H11+J11</f>
        <v>9</v>
      </c>
      <c r="M11" s="321">
        <f t="shared" ref="M11" si="9">G11+G12+I11+I12+K11+K12</f>
        <v>53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2</v>
      </c>
      <c r="J12" s="321"/>
      <c r="K12" s="32">
        <v>2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151</v>
      </c>
      <c r="E13" s="329">
        <f t="shared" ref="E13" si="14">SUM(C13:D13)</f>
        <v>185</v>
      </c>
      <c r="F13" s="321">
        <v>1</v>
      </c>
      <c r="G13" s="24">
        <v>1</v>
      </c>
      <c r="H13" s="321">
        <v>7</v>
      </c>
      <c r="I13" s="130">
        <v>107</v>
      </c>
      <c r="J13" s="321">
        <v>6</v>
      </c>
      <c r="K13" s="24">
        <v>21</v>
      </c>
      <c r="L13" s="321">
        <f t="shared" ref="L13" si="15">F13+H13+J13</f>
        <v>14</v>
      </c>
      <c r="M13" s="321">
        <f t="shared" ref="M13" si="16">G13+G14+I13+I14+K13+K14</f>
        <v>136</v>
      </c>
      <c r="N13" s="321">
        <v>0</v>
      </c>
      <c r="O13" s="321">
        <v>0</v>
      </c>
      <c r="P13" s="321">
        <v>6</v>
      </c>
      <c r="Q13" s="24">
        <v>8</v>
      </c>
      <c r="R13" s="321">
        <v>10</v>
      </c>
      <c r="S13" s="24">
        <v>7</v>
      </c>
      <c r="T13" s="321">
        <f t="shared" ref="T13:U13" si="17">N13+N14+P13+P14+R13+R14</f>
        <v>16</v>
      </c>
      <c r="U13" s="321">
        <f t="shared" si="17"/>
        <v>15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185</v>
      </c>
    </row>
    <row r="14" spans="1:30" ht="18" customHeight="1">
      <c r="A14" s="188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6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 t="shared" ref="E19" si="35">SUM(C19:D19)</f>
        <v>8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5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87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23</v>
      </c>
      <c r="J21" s="386">
        <v>1</v>
      </c>
      <c r="K21" s="24">
        <v>1</v>
      </c>
      <c r="L21" s="388">
        <f t="shared" si="36"/>
        <v>2</v>
      </c>
      <c r="M21" s="321">
        <f t="shared" si="37"/>
        <v>24</v>
      </c>
      <c r="N21" s="329">
        <v>0</v>
      </c>
      <c r="O21" s="329">
        <v>0</v>
      </c>
      <c r="P21" s="329">
        <v>2</v>
      </c>
      <c r="Q21" s="24">
        <v>2</v>
      </c>
      <c r="R21" s="329">
        <v>1</v>
      </c>
      <c r="S21" s="329">
        <v>2</v>
      </c>
      <c r="T21" s="321">
        <f t="shared" si="38"/>
        <v>3</v>
      </c>
      <c r="U21" s="321">
        <f t="shared" si="38"/>
        <v>4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190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86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115</v>
      </c>
      <c r="D23" s="33">
        <f>SUM(D7:D22)</f>
        <v>449</v>
      </c>
      <c r="E23" s="33">
        <f>SUM(E7:E22)</f>
        <v>564</v>
      </c>
      <c r="F23" s="33">
        <f>SUM(F7:F22)</f>
        <v>3</v>
      </c>
      <c r="G23" s="33">
        <f>SUM(G7:G22)</f>
        <v>23</v>
      </c>
      <c r="H23" s="33">
        <f t="shared" ref="H23:AA23" si="40">SUM(H7:H22)</f>
        <v>26</v>
      </c>
      <c r="I23" s="33">
        <f t="shared" si="40"/>
        <v>334</v>
      </c>
      <c r="J23" s="33">
        <f t="shared" si="40"/>
        <v>12</v>
      </c>
      <c r="K23" s="33">
        <f t="shared" si="40"/>
        <v>55</v>
      </c>
      <c r="L23" s="33">
        <f>SUM(L7:L22)</f>
        <v>41</v>
      </c>
      <c r="M23" s="33">
        <f>SUM(M7:M22)</f>
        <v>412</v>
      </c>
      <c r="N23" s="33">
        <f t="shared" si="40"/>
        <v>0</v>
      </c>
      <c r="O23" s="33">
        <f t="shared" si="40"/>
        <v>0</v>
      </c>
      <c r="P23" s="33">
        <f t="shared" si="40"/>
        <v>26</v>
      </c>
      <c r="Q23" s="33">
        <f t="shared" si="40"/>
        <v>21</v>
      </c>
      <c r="R23" s="33">
        <f t="shared" si="40"/>
        <v>33</v>
      </c>
      <c r="S23" s="33">
        <f t="shared" si="40"/>
        <v>16</v>
      </c>
      <c r="T23" s="33">
        <f>SUM(T7:T22)</f>
        <v>59</v>
      </c>
      <c r="U23" s="33">
        <f>SUM(U7:U22)</f>
        <v>37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564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89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18" customHeight="1">
      <c r="A7" s="354"/>
      <c r="B7" s="356" t="s">
        <v>7</v>
      </c>
      <c r="C7" s="349">
        <f>L7+T7+AB7</f>
        <v>27</v>
      </c>
      <c r="D7" s="349">
        <f>M7+U7+AC7</f>
        <v>54</v>
      </c>
      <c r="E7" s="358">
        <f>SUM(C7:D7)</f>
        <v>81</v>
      </c>
      <c r="F7" s="349">
        <v>1</v>
      </c>
      <c r="G7" s="349">
        <v>0</v>
      </c>
      <c r="H7" s="349">
        <v>1</v>
      </c>
      <c r="I7" s="5">
        <v>29</v>
      </c>
      <c r="J7" s="349">
        <v>1</v>
      </c>
      <c r="K7" s="5">
        <v>16</v>
      </c>
      <c r="L7" s="349">
        <f>F7+H7+J7</f>
        <v>3</v>
      </c>
      <c r="M7" s="349">
        <f>G7+G8+I7+I8+K7+K8</f>
        <v>52</v>
      </c>
      <c r="N7" s="349">
        <v>0</v>
      </c>
      <c r="O7" s="349">
        <v>0</v>
      </c>
      <c r="P7" s="349">
        <v>7</v>
      </c>
      <c r="Q7" s="5">
        <v>0</v>
      </c>
      <c r="R7" s="349">
        <v>12</v>
      </c>
      <c r="S7" s="5">
        <v>2</v>
      </c>
      <c r="T7" s="349">
        <f>N7+N8+P7+P8+R7+R8</f>
        <v>19</v>
      </c>
      <c r="U7" s="349">
        <f>O7+O8+Q7+Q8+S7+S8</f>
        <v>2</v>
      </c>
      <c r="V7" s="349">
        <v>0</v>
      </c>
      <c r="W7" s="349">
        <v>0</v>
      </c>
      <c r="X7" s="349">
        <v>0</v>
      </c>
      <c r="Y7" s="349">
        <v>0</v>
      </c>
      <c r="Z7" s="349">
        <v>5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81</v>
      </c>
    </row>
    <row r="8" spans="1:30" ht="18" customHeight="1">
      <c r="A8" s="375"/>
      <c r="B8" s="357"/>
      <c r="C8" s="349"/>
      <c r="D8" s="349"/>
      <c r="E8" s="359"/>
      <c r="F8" s="349"/>
      <c r="G8" s="349"/>
      <c r="H8" s="349"/>
      <c r="I8" s="7">
        <v>5</v>
      </c>
      <c r="J8" s="349"/>
      <c r="K8" s="7">
        <v>2</v>
      </c>
      <c r="L8" s="349"/>
      <c r="M8" s="349"/>
      <c r="N8" s="349"/>
      <c r="O8" s="349"/>
      <c r="P8" s="349"/>
      <c r="Q8" s="10">
        <v>0</v>
      </c>
      <c r="R8" s="349"/>
      <c r="S8" s="10">
        <v>0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18" customHeight="1">
      <c r="A9" s="16"/>
      <c r="B9" s="194" t="s">
        <v>8</v>
      </c>
      <c r="C9" s="349">
        <f t="shared" ref="C9:D9" si="0">L9+T9+AB9</f>
        <v>27</v>
      </c>
      <c r="D9" s="349">
        <f t="shared" si="0"/>
        <v>106</v>
      </c>
      <c r="E9" s="358">
        <f t="shared" ref="E9" si="1">SUM(C9:D9)</f>
        <v>133</v>
      </c>
      <c r="F9" s="349">
        <v>1</v>
      </c>
      <c r="G9" s="5">
        <v>1</v>
      </c>
      <c r="H9" s="349">
        <v>7</v>
      </c>
      <c r="I9" s="5">
        <v>76</v>
      </c>
      <c r="J9" s="349">
        <v>4</v>
      </c>
      <c r="K9" s="5">
        <v>10</v>
      </c>
      <c r="L9" s="349">
        <f t="shared" ref="L9" si="2">F9+H9+J9</f>
        <v>12</v>
      </c>
      <c r="M9" s="349">
        <f>G9+G10+I9+I10+K9+K10</f>
        <v>92</v>
      </c>
      <c r="N9" s="349">
        <v>0</v>
      </c>
      <c r="O9" s="349">
        <v>0</v>
      </c>
      <c r="P9" s="349">
        <v>6</v>
      </c>
      <c r="Q9" s="5">
        <v>10</v>
      </c>
      <c r="R9" s="349">
        <v>7</v>
      </c>
      <c r="S9" s="5">
        <v>4</v>
      </c>
      <c r="T9" s="349">
        <f t="shared" ref="T9:U9" si="3">N9+N10+P9+P10+R9+R10</f>
        <v>13</v>
      </c>
      <c r="U9" s="349">
        <f t="shared" si="3"/>
        <v>14</v>
      </c>
      <c r="V9" s="349">
        <v>0</v>
      </c>
      <c r="W9" s="349">
        <v>0</v>
      </c>
      <c r="X9" s="349">
        <v>0</v>
      </c>
      <c r="Y9" s="349">
        <v>0</v>
      </c>
      <c r="Z9" s="349">
        <v>2</v>
      </c>
      <c r="AA9" s="349">
        <v>0</v>
      </c>
      <c r="AB9" s="349">
        <f t="shared" ref="AB9:AC9" si="4">V9+V10+X9+X10+Z9+Z10</f>
        <v>2</v>
      </c>
      <c r="AC9" s="349">
        <f t="shared" si="4"/>
        <v>0</v>
      </c>
      <c r="AD9" s="350">
        <f t="shared" ref="AD9" si="5">E9</f>
        <v>133</v>
      </c>
    </row>
    <row r="10" spans="1:30" ht="18" customHeight="1">
      <c r="A10" s="193"/>
      <c r="B10" s="197" t="s">
        <v>2</v>
      </c>
      <c r="C10" s="349"/>
      <c r="D10" s="349"/>
      <c r="E10" s="359"/>
      <c r="F10" s="349"/>
      <c r="G10" s="7">
        <v>1</v>
      </c>
      <c r="H10" s="349"/>
      <c r="I10" s="7">
        <v>4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10">
        <v>0</v>
      </c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18" customHeight="1">
      <c r="A11" s="354"/>
      <c r="B11" s="356" t="s">
        <v>9</v>
      </c>
      <c r="C11" s="349">
        <f t="shared" ref="C11:D11" si="6">L11+T11+AB11</f>
        <v>22</v>
      </c>
      <c r="D11" s="349">
        <f t="shared" si="6"/>
        <v>57</v>
      </c>
      <c r="E11" s="358">
        <f t="shared" ref="E11" si="7">SUM(C11:D11)</f>
        <v>79</v>
      </c>
      <c r="F11" s="349">
        <v>0</v>
      </c>
      <c r="G11" s="349">
        <v>0</v>
      </c>
      <c r="H11" s="349">
        <v>9</v>
      </c>
      <c r="I11" s="5">
        <v>47</v>
      </c>
      <c r="J11" s="349">
        <v>0</v>
      </c>
      <c r="K11" s="5">
        <v>2</v>
      </c>
      <c r="L11" s="349">
        <f t="shared" ref="L11" si="8">F11+H11+J11</f>
        <v>9</v>
      </c>
      <c r="M11" s="349">
        <f t="shared" ref="M11" si="9">G11+G12+I11+I12+K11+K12</f>
        <v>53</v>
      </c>
      <c r="N11" s="349">
        <v>0</v>
      </c>
      <c r="O11" s="349">
        <v>0</v>
      </c>
      <c r="P11" s="349">
        <v>5</v>
      </c>
      <c r="Q11" s="5">
        <v>3</v>
      </c>
      <c r="R11" s="349">
        <v>4</v>
      </c>
      <c r="S11" s="5">
        <v>1</v>
      </c>
      <c r="T11" s="349">
        <f t="shared" ref="T11:U11" si="10">N11+N12+P11+P12+R11+R12</f>
        <v>9</v>
      </c>
      <c r="U11" s="349">
        <f t="shared" si="10"/>
        <v>4</v>
      </c>
      <c r="V11" s="349">
        <v>0</v>
      </c>
      <c r="W11" s="349">
        <v>0</v>
      </c>
      <c r="X11" s="349">
        <v>2</v>
      </c>
      <c r="Y11" s="349">
        <v>0</v>
      </c>
      <c r="Z11" s="349">
        <v>2</v>
      </c>
      <c r="AA11" s="349">
        <v>0</v>
      </c>
      <c r="AB11" s="349">
        <f t="shared" ref="AB11:AC11" si="11">V11+V12+X11+X12+Z11+Z12</f>
        <v>4</v>
      </c>
      <c r="AC11" s="349">
        <f t="shared" si="11"/>
        <v>0</v>
      </c>
      <c r="AD11" s="350">
        <f t="shared" ref="AD11" si="12">E11</f>
        <v>79</v>
      </c>
    </row>
    <row r="12" spans="1:30" ht="18" customHeight="1">
      <c r="A12" s="355"/>
      <c r="B12" s="357"/>
      <c r="C12" s="349"/>
      <c r="D12" s="349"/>
      <c r="E12" s="359"/>
      <c r="F12" s="349"/>
      <c r="G12" s="349"/>
      <c r="H12" s="349"/>
      <c r="I12" s="7">
        <v>2</v>
      </c>
      <c r="J12" s="349"/>
      <c r="K12" s="10">
        <v>2</v>
      </c>
      <c r="L12" s="349"/>
      <c r="M12" s="349"/>
      <c r="N12" s="349"/>
      <c r="O12" s="349"/>
      <c r="P12" s="349"/>
      <c r="Q12" s="7">
        <v>0</v>
      </c>
      <c r="R12" s="349"/>
      <c r="S12" s="7">
        <v>0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18" customHeight="1">
      <c r="A13" s="16"/>
      <c r="B13" s="8" t="s">
        <v>10</v>
      </c>
      <c r="C13" s="349">
        <f t="shared" ref="C13:D13" si="13">L13+T13+AB13</f>
        <v>34</v>
      </c>
      <c r="D13" s="349">
        <f t="shared" si="13"/>
        <v>150</v>
      </c>
      <c r="E13" s="358">
        <f t="shared" ref="E13" si="14">SUM(C13:D13)</f>
        <v>184</v>
      </c>
      <c r="F13" s="349">
        <v>1</v>
      </c>
      <c r="G13" s="5">
        <v>1</v>
      </c>
      <c r="H13" s="349">
        <v>7</v>
      </c>
      <c r="I13" s="149">
        <v>106</v>
      </c>
      <c r="J13" s="349">
        <v>6</v>
      </c>
      <c r="K13" s="5">
        <v>20</v>
      </c>
      <c r="L13" s="349">
        <f t="shared" ref="L13" si="15">F13+H13+J13</f>
        <v>14</v>
      </c>
      <c r="M13" s="349">
        <f t="shared" ref="M13" si="16">G13+G14+I13+I14+K13+K14</f>
        <v>133</v>
      </c>
      <c r="N13" s="349">
        <v>0</v>
      </c>
      <c r="O13" s="349">
        <v>0</v>
      </c>
      <c r="P13" s="349">
        <v>6</v>
      </c>
      <c r="Q13" s="5">
        <v>9</v>
      </c>
      <c r="R13" s="349">
        <v>10</v>
      </c>
      <c r="S13" s="5">
        <v>8</v>
      </c>
      <c r="T13" s="349">
        <f t="shared" ref="T13:U13" si="17">N13+N14+P13+P14+R13+R14</f>
        <v>16</v>
      </c>
      <c r="U13" s="349">
        <f t="shared" si="17"/>
        <v>17</v>
      </c>
      <c r="V13" s="349">
        <v>0</v>
      </c>
      <c r="W13" s="349">
        <v>0</v>
      </c>
      <c r="X13" s="349">
        <v>1</v>
      </c>
      <c r="Y13" s="349">
        <v>0</v>
      </c>
      <c r="Z13" s="349">
        <v>3</v>
      </c>
      <c r="AA13" s="349">
        <v>0</v>
      </c>
      <c r="AB13" s="349">
        <f t="shared" ref="AB13:AC13" si="18">V13+V14+X13+X14+Z13+Z14</f>
        <v>4</v>
      </c>
      <c r="AC13" s="349">
        <f t="shared" si="18"/>
        <v>0</v>
      </c>
      <c r="AD13" s="350">
        <f t="shared" ref="AD13" si="19">E13</f>
        <v>184</v>
      </c>
    </row>
    <row r="14" spans="1:30" ht="18" customHeight="1">
      <c r="A14" s="193"/>
      <c r="B14" s="9" t="s">
        <v>3</v>
      </c>
      <c r="C14" s="349"/>
      <c r="D14" s="349"/>
      <c r="E14" s="359"/>
      <c r="F14" s="349"/>
      <c r="G14" s="7">
        <v>0</v>
      </c>
      <c r="H14" s="349"/>
      <c r="I14" s="7">
        <v>5</v>
      </c>
      <c r="J14" s="349"/>
      <c r="K14" s="7">
        <v>1</v>
      </c>
      <c r="L14" s="349"/>
      <c r="M14" s="349"/>
      <c r="N14" s="349"/>
      <c r="O14" s="349"/>
      <c r="P14" s="349"/>
      <c r="Q14" s="7">
        <v>0</v>
      </c>
      <c r="R14" s="349"/>
      <c r="S14" s="10">
        <v>0</v>
      </c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18" customHeight="1">
      <c r="A15" s="354"/>
      <c r="B15" s="356" t="s">
        <v>82</v>
      </c>
      <c r="C15" s="349">
        <f t="shared" ref="C15:D15" si="20">L15+T15+AB15</f>
        <v>0</v>
      </c>
      <c r="D15" s="349">
        <f t="shared" si="20"/>
        <v>45</v>
      </c>
      <c r="E15" s="358">
        <f t="shared" ref="E15" si="21">SUM(C15:D15)</f>
        <v>45</v>
      </c>
      <c r="F15" s="349">
        <v>0</v>
      </c>
      <c r="G15" s="5">
        <v>0</v>
      </c>
      <c r="H15" s="349">
        <v>0</v>
      </c>
      <c r="I15" s="5">
        <v>25</v>
      </c>
      <c r="J15" s="349">
        <v>0</v>
      </c>
      <c r="K15" s="349">
        <v>0</v>
      </c>
      <c r="L15" s="349">
        <f t="shared" ref="L15" si="22">F15+H15+J15</f>
        <v>0</v>
      </c>
      <c r="M15" s="349">
        <f t="shared" ref="M15" si="23">G15+G16+I15+I16+K15+K16</f>
        <v>45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:U15" si="24">N15+N16+P15+P16+R15+R16</f>
        <v>0</v>
      </c>
      <c r="U15" s="349">
        <f t="shared" si="24"/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:AC15" si="25">V15+V16+X15+X16+Z15+Z16</f>
        <v>0</v>
      </c>
      <c r="AC15" s="349">
        <f t="shared" si="25"/>
        <v>0</v>
      </c>
      <c r="AD15" s="350">
        <f t="shared" ref="AD15" si="26">E15</f>
        <v>45</v>
      </c>
    </row>
    <row r="16" spans="1:30" ht="18" customHeight="1">
      <c r="A16" s="355"/>
      <c r="B16" s="357"/>
      <c r="C16" s="349"/>
      <c r="D16" s="349"/>
      <c r="E16" s="359"/>
      <c r="F16" s="349"/>
      <c r="G16" s="7">
        <v>20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18" customHeight="1">
      <c r="A17" s="354"/>
      <c r="B17" s="356" t="s">
        <v>14</v>
      </c>
      <c r="C17" s="349">
        <f t="shared" ref="C17:D17" si="27">L17+T17+AB17</f>
        <v>0</v>
      </c>
      <c r="D17" s="349">
        <f t="shared" si="27"/>
        <v>0</v>
      </c>
      <c r="E17" s="358">
        <f t="shared" ref="E17" si="28">SUM(C17:D17)</f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58">
        <v>0</v>
      </c>
      <c r="L17" s="349">
        <f t="shared" ref="L17" si="29">F17+H17+J17</f>
        <v>0</v>
      </c>
      <c r="M17" s="349">
        <f t="shared" ref="M17" si="30">G17+G18+I17+I18+K17+K18</f>
        <v>0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:U17" si="31">N17+N18+P17+P18+R17+R18</f>
        <v>0</v>
      </c>
      <c r="U17" s="349">
        <f t="shared" si="31"/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:AC17" si="32">V17+V18+X17+X18+Z17+Z18</f>
        <v>0</v>
      </c>
      <c r="AC17" s="349">
        <f t="shared" si="32"/>
        <v>0</v>
      </c>
      <c r="AD17" s="350">
        <f t="shared" ref="AD17" si="33">E17</f>
        <v>0</v>
      </c>
    </row>
    <row r="18" spans="1:30" ht="18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35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18" customHeight="1">
      <c r="A19" s="354"/>
      <c r="B19" s="77" t="s">
        <v>67</v>
      </c>
      <c r="C19" s="349">
        <f t="shared" ref="C19:C21" si="34">L19+T19+AB19</f>
        <v>0</v>
      </c>
      <c r="D19" s="349">
        <f>M19+U19+AC19</f>
        <v>8</v>
      </c>
      <c r="E19" s="358">
        <f t="shared" ref="E19" si="35">SUM(C19:D19)</f>
        <v>8</v>
      </c>
      <c r="F19" s="358">
        <v>0</v>
      </c>
      <c r="G19" s="358">
        <v>0</v>
      </c>
      <c r="H19" s="358">
        <v>0</v>
      </c>
      <c r="I19" s="5">
        <v>3</v>
      </c>
      <c r="J19" s="358">
        <v>0</v>
      </c>
      <c r="K19" s="358">
        <v>0</v>
      </c>
      <c r="L19" s="349">
        <f t="shared" ref="L19:L21" si="36">F19+H19+J19</f>
        <v>0</v>
      </c>
      <c r="M19" s="349">
        <f t="shared" ref="M19:M21" si="37">G19+G20+I19+I20+K19+K20</f>
        <v>8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:U21" si="38">N19+N20+P19+P20+R19+R20</f>
        <v>0</v>
      </c>
      <c r="U19" s="349">
        <f t="shared" si="38"/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:AC21" si="39">V19+V20+X19+X20+Z19+Z20</f>
        <v>0</v>
      </c>
      <c r="AC19" s="349">
        <f t="shared" si="39"/>
        <v>0</v>
      </c>
      <c r="AD19" s="350">
        <f>E19</f>
        <v>8</v>
      </c>
    </row>
    <row r="20" spans="1:30" ht="18" customHeight="1">
      <c r="A20" s="381"/>
      <c r="B20" s="78" t="s">
        <v>70</v>
      </c>
      <c r="C20" s="349"/>
      <c r="D20" s="349"/>
      <c r="E20" s="359"/>
      <c r="F20" s="359"/>
      <c r="G20" s="359"/>
      <c r="H20" s="359"/>
      <c r="I20" s="79">
        <v>5</v>
      </c>
      <c r="J20" s="378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18" customHeight="1">
      <c r="A21" s="192"/>
      <c r="B21" s="356" t="s">
        <v>68</v>
      </c>
      <c r="C21" s="349">
        <f t="shared" si="34"/>
        <v>5</v>
      </c>
      <c r="D21" s="349">
        <f>M21+U21+AC21</f>
        <v>28</v>
      </c>
      <c r="E21" s="358">
        <f>SUM(C21:D21)</f>
        <v>33</v>
      </c>
      <c r="F21" s="358">
        <v>0</v>
      </c>
      <c r="G21" s="358">
        <v>0</v>
      </c>
      <c r="H21" s="376">
        <v>1</v>
      </c>
      <c r="I21" s="5">
        <v>23</v>
      </c>
      <c r="J21" s="376">
        <v>1</v>
      </c>
      <c r="K21" s="5">
        <v>1</v>
      </c>
      <c r="L21" s="383">
        <f t="shared" si="36"/>
        <v>2</v>
      </c>
      <c r="M21" s="349">
        <f t="shared" si="37"/>
        <v>24</v>
      </c>
      <c r="N21" s="358">
        <v>0</v>
      </c>
      <c r="O21" s="358">
        <v>0</v>
      </c>
      <c r="P21" s="358">
        <v>2</v>
      </c>
      <c r="Q21" s="5">
        <v>2</v>
      </c>
      <c r="R21" s="358">
        <v>1</v>
      </c>
      <c r="S21" s="358">
        <v>2</v>
      </c>
      <c r="T21" s="349">
        <f t="shared" si="38"/>
        <v>3</v>
      </c>
      <c r="U21" s="349">
        <f t="shared" si="38"/>
        <v>4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49">
        <f t="shared" si="39"/>
        <v>0</v>
      </c>
      <c r="AC21" s="349">
        <f t="shared" si="39"/>
        <v>0</v>
      </c>
      <c r="AD21" s="350">
        <f>E21</f>
        <v>33</v>
      </c>
    </row>
    <row r="22" spans="1:30" ht="18" customHeight="1">
      <c r="A22" s="196"/>
      <c r="B22" s="382"/>
      <c r="C22" s="349"/>
      <c r="D22" s="349"/>
      <c r="E22" s="359"/>
      <c r="F22" s="359"/>
      <c r="G22" s="359"/>
      <c r="H22" s="377"/>
      <c r="I22" s="7">
        <v>0</v>
      </c>
      <c r="J22" s="377"/>
      <c r="K22" s="195">
        <v>0</v>
      </c>
      <c r="L22" s="383"/>
      <c r="M22" s="349"/>
      <c r="N22" s="359"/>
      <c r="O22" s="359"/>
      <c r="P22" s="359"/>
      <c r="Q22" s="10">
        <v>0</v>
      </c>
      <c r="R22" s="359"/>
      <c r="S22" s="359"/>
      <c r="T22" s="349"/>
      <c r="U22" s="349"/>
      <c r="V22" s="359"/>
      <c r="W22" s="359"/>
      <c r="X22" s="359"/>
      <c r="Y22" s="359"/>
      <c r="Z22" s="359"/>
      <c r="AA22" s="359"/>
      <c r="AB22" s="349"/>
      <c r="AC22" s="349"/>
      <c r="AD22" s="351"/>
    </row>
    <row r="23" spans="1:30" ht="24" customHeight="1">
      <c r="A23" s="379" t="s">
        <v>1</v>
      </c>
      <c r="B23" s="380"/>
      <c r="C23" s="40">
        <f>SUM(C7:C22)</f>
        <v>115</v>
      </c>
      <c r="D23" s="40">
        <f>SUM(D7:D22)</f>
        <v>448</v>
      </c>
      <c r="E23" s="40">
        <f>SUM(E7:E22)</f>
        <v>563</v>
      </c>
      <c r="F23" s="40">
        <f>SUM(F7:F22)</f>
        <v>3</v>
      </c>
      <c r="G23" s="40">
        <f>SUM(G7:G22)</f>
        <v>23</v>
      </c>
      <c r="H23" s="40">
        <f t="shared" ref="H23:AA23" si="40">SUM(H7:H22)</f>
        <v>25</v>
      </c>
      <c r="I23" s="40">
        <f t="shared" si="40"/>
        <v>330</v>
      </c>
      <c r="J23" s="40">
        <f t="shared" si="40"/>
        <v>12</v>
      </c>
      <c r="K23" s="40">
        <f t="shared" si="40"/>
        <v>54</v>
      </c>
      <c r="L23" s="40">
        <f>SUM(L7:L22)</f>
        <v>40</v>
      </c>
      <c r="M23" s="40">
        <f>SUM(M7:M22)</f>
        <v>407</v>
      </c>
      <c r="N23" s="40">
        <f t="shared" si="40"/>
        <v>0</v>
      </c>
      <c r="O23" s="40">
        <f t="shared" si="40"/>
        <v>0</v>
      </c>
      <c r="P23" s="40">
        <f t="shared" si="40"/>
        <v>26</v>
      </c>
      <c r="Q23" s="40">
        <f t="shared" si="40"/>
        <v>24</v>
      </c>
      <c r="R23" s="40">
        <f t="shared" si="40"/>
        <v>34</v>
      </c>
      <c r="S23" s="40">
        <f t="shared" si="40"/>
        <v>17</v>
      </c>
      <c r="T23" s="40">
        <f>SUM(T7:T22)</f>
        <v>60</v>
      </c>
      <c r="U23" s="40">
        <f>SUM(U7:U22)</f>
        <v>41</v>
      </c>
      <c r="V23" s="40">
        <f t="shared" si="40"/>
        <v>0</v>
      </c>
      <c r="W23" s="40">
        <f t="shared" si="40"/>
        <v>0</v>
      </c>
      <c r="X23" s="40">
        <f t="shared" si="40"/>
        <v>3</v>
      </c>
      <c r="Y23" s="40">
        <f t="shared" si="40"/>
        <v>0</v>
      </c>
      <c r="Z23" s="40">
        <f t="shared" si="40"/>
        <v>12</v>
      </c>
      <c r="AA23" s="40">
        <f t="shared" si="40"/>
        <v>0</v>
      </c>
      <c r="AB23" s="40">
        <f>SUM(AB7:AB22)</f>
        <v>15</v>
      </c>
      <c r="AC23" s="40">
        <f>SUM(AC7:AC22)</f>
        <v>0</v>
      </c>
      <c r="AD23" s="40">
        <f>SUM(AD7:AD22)</f>
        <v>563</v>
      </c>
    </row>
    <row r="24" spans="1:30" ht="2.25" customHeight="1">
      <c r="B24" s="2"/>
      <c r="C24" s="2"/>
      <c r="D24" s="2"/>
      <c r="E24" s="2"/>
      <c r="F24" s="2"/>
      <c r="G24" s="2"/>
    </row>
    <row r="25" spans="1:30" ht="2.25" customHeight="1"/>
    <row r="26" spans="1:30" s="11" customFormat="1" ht="23.25">
      <c r="C26" s="347" t="s">
        <v>53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3.75" customHeight="1"/>
    <row r="28" spans="1:30" ht="23.25">
      <c r="G28" s="366" t="s">
        <v>28</v>
      </c>
      <c r="H28" s="366"/>
      <c r="I28" s="366"/>
      <c r="J28" s="366"/>
      <c r="K28" s="366"/>
      <c r="L28" s="366"/>
      <c r="V28" s="348" t="s">
        <v>24</v>
      </c>
      <c r="W28" s="348"/>
      <c r="X28" s="348"/>
      <c r="Y28" s="348"/>
      <c r="Z28" s="348"/>
      <c r="AA28" s="348"/>
      <c r="AB28" s="348"/>
      <c r="AC28" s="348"/>
      <c r="AD28" s="348"/>
    </row>
    <row r="29" spans="1:30" ht="23.25">
      <c r="E29" s="18"/>
      <c r="G29" s="366" t="s">
        <v>29</v>
      </c>
      <c r="H29" s="366"/>
      <c r="I29" s="366"/>
      <c r="J29" s="366"/>
      <c r="K29" s="366"/>
      <c r="L29" s="366"/>
      <c r="V29" s="348" t="s">
        <v>90</v>
      </c>
      <c r="W29" s="348"/>
      <c r="X29" s="348"/>
      <c r="Y29" s="348"/>
      <c r="Z29" s="348"/>
      <c r="AA29" s="348"/>
      <c r="AB29" s="348"/>
      <c r="AC29" s="348"/>
      <c r="AD29" s="34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54</v>
      </c>
      <c r="E7" s="329">
        <f>SUM(C7:D7)</f>
        <v>81</v>
      </c>
      <c r="F7" s="321">
        <v>1</v>
      </c>
      <c r="G7" s="321">
        <v>0</v>
      </c>
      <c r="H7" s="321">
        <v>1</v>
      </c>
      <c r="I7" s="24">
        <v>29</v>
      </c>
      <c r="J7" s="321">
        <v>1</v>
      </c>
      <c r="K7" s="24">
        <v>15</v>
      </c>
      <c r="L7" s="321">
        <f>F7+H7+J7</f>
        <v>3</v>
      </c>
      <c r="M7" s="321">
        <f>G7+G8+I7+I8+K7+K8</f>
        <v>51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3</v>
      </c>
      <c r="T7" s="321">
        <f>N7+N8+P7+P8+R7+R8</f>
        <v>19</v>
      </c>
      <c r="U7" s="321">
        <f>O7+O8+Q7+Q8+S7+S8</f>
        <v>3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81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2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01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76</v>
      </c>
      <c r="J9" s="321">
        <v>4</v>
      </c>
      <c r="K9" s="24">
        <v>10</v>
      </c>
      <c r="L9" s="321">
        <f t="shared" ref="L9" si="2">F9+H9+J9</f>
        <v>12</v>
      </c>
      <c r="M9" s="321">
        <f>G9+G10+I9+I10+K9+K10</f>
        <v>92</v>
      </c>
      <c r="N9" s="321">
        <v>0</v>
      </c>
      <c r="O9" s="321">
        <v>0</v>
      </c>
      <c r="P9" s="321">
        <v>6</v>
      </c>
      <c r="Q9" s="24">
        <v>10</v>
      </c>
      <c r="R9" s="321">
        <v>7</v>
      </c>
      <c r="S9" s="24">
        <v>4</v>
      </c>
      <c r="T9" s="321">
        <f t="shared" ref="T9:U9" si="3">N9+N10+P9+P10+R9+R10</f>
        <v>13</v>
      </c>
      <c r="U9" s="321">
        <f t="shared" si="3"/>
        <v>14</v>
      </c>
      <c r="V9" s="321">
        <v>0</v>
      </c>
      <c r="W9" s="321">
        <v>0</v>
      </c>
      <c r="X9" s="321">
        <v>0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2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200"/>
      <c r="B10" s="203" t="s">
        <v>2</v>
      </c>
      <c r="C10" s="321"/>
      <c r="D10" s="321"/>
      <c r="E10" s="330"/>
      <c r="F10" s="321"/>
      <c r="G10" s="25">
        <v>1</v>
      </c>
      <c r="H10" s="321"/>
      <c r="I10" s="25">
        <v>4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55</v>
      </c>
      <c r="E11" s="329">
        <f t="shared" ref="E11" si="7">SUM(C11:D11)</f>
        <v>77</v>
      </c>
      <c r="F11" s="321">
        <v>0</v>
      </c>
      <c r="G11" s="321">
        <v>0</v>
      </c>
      <c r="H11" s="321">
        <v>9</v>
      </c>
      <c r="I11" s="24">
        <v>46</v>
      </c>
      <c r="J11" s="321">
        <v>0</v>
      </c>
      <c r="K11" s="24">
        <v>1</v>
      </c>
      <c r="L11" s="321">
        <f t="shared" ref="L11" si="8">F11+H11+J11</f>
        <v>9</v>
      </c>
      <c r="M11" s="321">
        <f t="shared" ref="M11" si="9">G11+G12+I11+I12+K11+K12</f>
        <v>51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77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2</v>
      </c>
      <c r="J12" s="321"/>
      <c r="K12" s="32">
        <v>2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148</v>
      </c>
      <c r="E13" s="329">
        <f t="shared" ref="E13" si="14">SUM(C13:D13)</f>
        <v>182</v>
      </c>
      <c r="F13" s="321">
        <v>1</v>
      </c>
      <c r="G13" s="24">
        <v>1</v>
      </c>
      <c r="H13" s="321">
        <v>7</v>
      </c>
      <c r="I13" s="130">
        <v>102</v>
      </c>
      <c r="J13" s="321">
        <v>6</v>
      </c>
      <c r="K13" s="24">
        <v>20</v>
      </c>
      <c r="L13" s="321">
        <f t="shared" ref="L13" si="15">F13+H13+J13</f>
        <v>14</v>
      </c>
      <c r="M13" s="321">
        <f t="shared" ref="M13" si="16">G13+G14+I13+I14+K13+K14</f>
        <v>129</v>
      </c>
      <c r="N13" s="321">
        <v>0</v>
      </c>
      <c r="O13" s="321">
        <v>0</v>
      </c>
      <c r="P13" s="321">
        <v>5</v>
      </c>
      <c r="Q13" s="24">
        <v>11</v>
      </c>
      <c r="R13" s="321">
        <v>11</v>
      </c>
      <c r="S13" s="24">
        <v>8</v>
      </c>
      <c r="T13" s="321">
        <f t="shared" ref="T13:U13" si="17">N13+N14+P13+P14+R13+R14</f>
        <v>16</v>
      </c>
      <c r="U13" s="321">
        <f t="shared" si="17"/>
        <v>19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182</v>
      </c>
    </row>
    <row r="14" spans="1:30" ht="18" customHeight="1">
      <c r="A14" s="200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5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 t="shared" ref="E19" si="35">SUM(C19:D19)</f>
        <v>8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6">F19+H19+J19</f>
        <v>0</v>
      </c>
      <c r="M19" s="321">
        <f t="shared" ref="M19:M21" si="37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8">N19+N20+P19+P20+R19+R20</f>
        <v>0</v>
      </c>
      <c r="U19" s="321">
        <f t="shared" si="38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9">V19+V20+X19+X20+Z19+Z20</f>
        <v>0</v>
      </c>
      <c r="AC19" s="321">
        <f t="shared" si="39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5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199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22</v>
      </c>
      <c r="J21" s="386">
        <v>1</v>
      </c>
      <c r="K21" s="24">
        <v>1</v>
      </c>
      <c r="L21" s="388">
        <f t="shared" si="36"/>
        <v>2</v>
      </c>
      <c r="M21" s="321">
        <f t="shared" si="37"/>
        <v>23</v>
      </c>
      <c r="N21" s="329">
        <v>0</v>
      </c>
      <c r="O21" s="329">
        <v>0</v>
      </c>
      <c r="P21" s="329">
        <v>2</v>
      </c>
      <c r="Q21" s="24">
        <v>3</v>
      </c>
      <c r="R21" s="329">
        <v>1</v>
      </c>
      <c r="S21" s="329">
        <v>2</v>
      </c>
      <c r="T21" s="321">
        <f t="shared" si="38"/>
        <v>3</v>
      </c>
      <c r="U21" s="321">
        <f t="shared" si="38"/>
        <v>5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9"/>
        <v>0</v>
      </c>
      <c r="AC21" s="321">
        <f t="shared" si="39"/>
        <v>0</v>
      </c>
      <c r="AD21" s="319">
        <f>E21</f>
        <v>33</v>
      </c>
    </row>
    <row r="22" spans="1:30" ht="18" customHeight="1">
      <c r="A22" s="202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198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115</v>
      </c>
      <c r="D23" s="33">
        <f>SUM(D7:D22)</f>
        <v>444</v>
      </c>
      <c r="E23" s="33">
        <f>SUM(E7:E22)</f>
        <v>559</v>
      </c>
      <c r="F23" s="33">
        <f>SUM(F7:F22)</f>
        <v>3</v>
      </c>
      <c r="G23" s="33">
        <f>SUM(G7:G22)</f>
        <v>23</v>
      </c>
      <c r="H23" s="33">
        <f t="shared" ref="H23:AA23" si="40">SUM(H7:H22)</f>
        <v>25</v>
      </c>
      <c r="I23" s="33">
        <f t="shared" si="40"/>
        <v>324</v>
      </c>
      <c r="J23" s="33">
        <f t="shared" si="40"/>
        <v>12</v>
      </c>
      <c r="K23" s="33">
        <f t="shared" si="40"/>
        <v>52</v>
      </c>
      <c r="L23" s="33">
        <f>SUM(L7:L22)</f>
        <v>40</v>
      </c>
      <c r="M23" s="33">
        <f>SUM(M7:M22)</f>
        <v>399</v>
      </c>
      <c r="N23" s="33">
        <f t="shared" si="40"/>
        <v>0</v>
      </c>
      <c r="O23" s="33">
        <f t="shared" si="40"/>
        <v>0</v>
      </c>
      <c r="P23" s="33">
        <f t="shared" si="40"/>
        <v>25</v>
      </c>
      <c r="Q23" s="33">
        <f t="shared" si="40"/>
        <v>27</v>
      </c>
      <c r="R23" s="33">
        <f t="shared" si="40"/>
        <v>35</v>
      </c>
      <c r="S23" s="33">
        <f t="shared" si="40"/>
        <v>18</v>
      </c>
      <c r="T23" s="33">
        <f>SUM(T7:T22)</f>
        <v>60</v>
      </c>
      <c r="U23" s="33">
        <f>SUM(U7:U22)</f>
        <v>45</v>
      </c>
      <c r="V23" s="33">
        <f t="shared" si="40"/>
        <v>0</v>
      </c>
      <c r="W23" s="33">
        <f t="shared" si="40"/>
        <v>0</v>
      </c>
      <c r="X23" s="33">
        <f t="shared" si="40"/>
        <v>3</v>
      </c>
      <c r="Y23" s="33">
        <f t="shared" si="40"/>
        <v>0</v>
      </c>
      <c r="Z23" s="33">
        <f t="shared" si="40"/>
        <v>12</v>
      </c>
      <c r="AA23" s="33">
        <f t="shared" si="40"/>
        <v>0</v>
      </c>
      <c r="AB23" s="33">
        <f>SUM(AB7:AB22)</f>
        <v>15</v>
      </c>
      <c r="AC23" s="33">
        <f>SUM(AC7:AC22)</f>
        <v>0</v>
      </c>
      <c r="AD23" s="33">
        <f>SUM(AD7:AD22)</f>
        <v>559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91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53</v>
      </c>
      <c r="E7" s="329">
        <f>SUM(C7:D7)</f>
        <v>80</v>
      </c>
      <c r="F7" s="321">
        <v>1</v>
      </c>
      <c r="G7" s="321">
        <v>0</v>
      </c>
      <c r="H7" s="321">
        <v>1</v>
      </c>
      <c r="I7" s="24">
        <v>30</v>
      </c>
      <c r="J7" s="321">
        <v>1</v>
      </c>
      <c r="K7" s="24">
        <v>17</v>
      </c>
      <c r="L7" s="321">
        <f>F7+H7+J7</f>
        <v>3</v>
      </c>
      <c r="M7" s="321">
        <f>G7+G8+I7+I8+K7+K8</f>
        <v>50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3</v>
      </c>
      <c r="T7" s="321">
        <f>N7+N8+P7+P8+R7+R8</f>
        <v>19</v>
      </c>
      <c r="U7" s="321">
        <f>O7+O8+Q7+Q8+S7+S8</f>
        <v>3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80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3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07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79</v>
      </c>
      <c r="J9" s="321">
        <v>4</v>
      </c>
      <c r="K9" s="24">
        <v>10</v>
      </c>
      <c r="L9" s="321">
        <f t="shared" ref="L9" si="2">F9+H9+J9</f>
        <v>12</v>
      </c>
      <c r="M9" s="321">
        <f>G9+G10+I9+I10+K9+K10</f>
        <v>91</v>
      </c>
      <c r="N9" s="321">
        <v>0</v>
      </c>
      <c r="O9" s="321">
        <v>0</v>
      </c>
      <c r="P9" s="321">
        <v>5</v>
      </c>
      <c r="Q9" s="24">
        <v>11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15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206"/>
      <c r="B10" s="209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23</v>
      </c>
      <c r="D11" s="321">
        <f t="shared" si="6"/>
        <v>55</v>
      </c>
      <c r="E11" s="329">
        <f t="shared" ref="E11" si="7">SUM(C11:D11)</f>
        <v>78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2</v>
      </c>
      <c r="L11" s="321">
        <f t="shared" ref="L11" si="8">F11+H11+J11</f>
        <v>10</v>
      </c>
      <c r="M11" s="321">
        <f t="shared" ref="M11" si="9">G11+G12+I11+I12+K11+K12</f>
        <v>51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78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149</v>
      </c>
      <c r="E13" s="329">
        <f t="shared" ref="E13" si="14">SUM(C13:D13)</f>
        <v>183</v>
      </c>
      <c r="F13" s="321">
        <v>1</v>
      </c>
      <c r="G13" s="24">
        <v>1</v>
      </c>
      <c r="H13" s="321">
        <v>7</v>
      </c>
      <c r="I13" s="130">
        <v>103</v>
      </c>
      <c r="J13" s="321">
        <v>6</v>
      </c>
      <c r="K13" s="24">
        <v>21</v>
      </c>
      <c r="L13" s="321">
        <f t="shared" ref="L13" si="15">F13+H13+J13</f>
        <v>14</v>
      </c>
      <c r="M13" s="321">
        <f t="shared" ref="M13" si="16">G13+G14+I13+I14+K13+K14</f>
        <v>129</v>
      </c>
      <c r="N13" s="321">
        <v>0</v>
      </c>
      <c r="O13" s="321">
        <v>0</v>
      </c>
      <c r="P13" s="321">
        <v>5</v>
      </c>
      <c r="Q13" s="24">
        <v>12</v>
      </c>
      <c r="R13" s="321">
        <v>11</v>
      </c>
      <c r="S13" s="24">
        <v>8</v>
      </c>
      <c r="T13" s="321">
        <f t="shared" ref="T13:U13" si="17">N13+N14+P13+P14+R13+R14</f>
        <v>16</v>
      </c>
      <c r="U13" s="321">
        <f t="shared" si="17"/>
        <v>20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183</v>
      </c>
    </row>
    <row r="14" spans="1:30" ht="18" customHeight="1">
      <c r="A14" s="206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4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3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05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22</v>
      </c>
      <c r="J21" s="386">
        <v>1</v>
      </c>
      <c r="K21" s="24">
        <v>1</v>
      </c>
      <c r="L21" s="388">
        <f t="shared" si="35"/>
        <v>2</v>
      </c>
      <c r="M21" s="321">
        <f t="shared" si="36"/>
        <v>23</v>
      </c>
      <c r="N21" s="329">
        <v>0</v>
      </c>
      <c r="O21" s="329">
        <v>0</v>
      </c>
      <c r="P21" s="329">
        <v>2</v>
      </c>
      <c r="Q21" s="24">
        <v>3</v>
      </c>
      <c r="R21" s="329">
        <v>1</v>
      </c>
      <c r="S21" s="329">
        <v>2</v>
      </c>
      <c r="T21" s="321">
        <f t="shared" si="37"/>
        <v>3</v>
      </c>
      <c r="U21" s="321">
        <f t="shared" si="37"/>
        <v>5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08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04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116</v>
      </c>
      <c r="D23" s="33">
        <f>SUM(D7:D22)</f>
        <v>444</v>
      </c>
      <c r="E23" s="33">
        <f>SUM(E7:E22)</f>
        <v>560</v>
      </c>
      <c r="F23" s="33">
        <f>SUM(F7:F22)</f>
        <v>3</v>
      </c>
      <c r="G23" s="33">
        <f>SUM(G7:G22)</f>
        <v>23</v>
      </c>
      <c r="H23" s="33">
        <f t="shared" ref="H23:AA23" si="39">SUM(H7:H22)</f>
        <v>26</v>
      </c>
      <c r="I23" s="33">
        <f t="shared" si="39"/>
        <v>321</v>
      </c>
      <c r="J23" s="33">
        <f t="shared" si="39"/>
        <v>12</v>
      </c>
      <c r="K23" s="33">
        <f t="shared" si="39"/>
        <v>53</v>
      </c>
      <c r="L23" s="33">
        <f>SUM(L7:L22)</f>
        <v>41</v>
      </c>
      <c r="M23" s="33">
        <f>SUM(M7:M22)</f>
        <v>397</v>
      </c>
      <c r="N23" s="33">
        <f t="shared" si="39"/>
        <v>0</v>
      </c>
      <c r="O23" s="33">
        <f t="shared" si="39"/>
        <v>0</v>
      </c>
      <c r="P23" s="33">
        <f t="shared" si="39"/>
        <v>24</v>
      </c>
      <c r="Q23" s="33">
        <f t="shared" si="39"/>
        <v>29</v>
      </c>
      <c r="R23" s="33">
        <f t="shared" si="39"/>
        <v>35</v>
      </c>
      <c r="S23" s="33">
        <f t="shared" si="39"/>
        <v>18</v>
      </c>
      <c r="T23" s="33">
        <f>SUM(T7:T22)</f>
        <v>59</v>
      </c>
      <c r="U23" s="33">
        <f>SUM(U7:U22)</f>
        <v>47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560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92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53</v>
      </c>
      <c r="E7" s="329">
        <f>SUM(C7:D7)</f>
        <v>80</v>
      </c>
      <c r="F7" s="321">
        <v>1</v>
      </c>
      <c r="G7" s="321">
        <v>0</v>
      </c>
      <c r="H7" s="321">
        <v>1</v>
      </c>
      <c r="I7" s="24">
        <v>30</v>
      </c>
      <c r="J7" s="321">
        <v>1</v>
      </c>
      <c r="K7" s="24">
        <v>17</v>
      </c>
      <c r="L7" s="321">
        <f>F7+H7+J7</f>
        <v>3</v>
      </c>
      <c r="M7" s="321">
        <f>G7+G8+I7+I8+K7+K8</f>
        <v>50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3</v>
      </c>
      <c r="T7" s="321">
        <f>N7+N8+P7+P8+R7+R8</f>
        <v>19</v>
      </c>
      <c r="U7" s="321">
        <f>O7+O8+Q7+Q8+S7+S8</f>
        <v>3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80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3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13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79</v>
      </c>
      <c r="J9" s="321">
        <v>4</v>
      </c>
      <c r="K9" s="24">
        <v>10</v>
      </c>
      <c r="L9" s="321">
        <f t="shared" ref="L9" si="2">F9+H9+J9</f>
        <v>12</v>
      </c>
      <c r="M9" s="321">
        <f>G9+G10+I9+I10+K9+K10</f>
        <v>91</v>
      </c>
      <c r="N9" s="321">
        <v>0</v>
      </c>
      <c r="O9" s="321">
        <v>0</v>
      </c>
      <c r="P9" s="321">
        <v>5</v>
      </c>
      <c r="Q9" s="24">
        <v>11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15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212"/>
      <c r="B10" s="215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23</v>
      </c>
      <c r="D11" s="321">
        <f t="shared" si="6"/>
        <v>55</v>
      </c>
      <c r="E11" s="329">
        <f t="shared" ref="E11" si="7">SUM(C11:D11)</f>
        <v>78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2</v>
      </c>
      <c r="L11" s="321">
        <f t="shared" ref="L11" si="8">F11+H11+J11</f>
        <v>10</v>
      </c>
      <c r="M11" s="321">
        <f t="shared" ref="M11" si="9">G11+G12+I11+I12+K11+K12</f>
        <v>51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78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149</v>
      </c>
      <c r="E13" s="329">
        <f t="shared" ref="E13" si="14">SUM(C13:D13)</f>
        <v>183</v>
      </c>
      <c r="F13" s="321">
        <v>1</v>
      </c>
      <c r="G13" s="24">
        <v>1</v>
      </c>
      <c r="H13" s="321">
        <v>7</v>
      </c>
      <c r="I13" s="130">
        <v>103</v>
      </c>
      <c r="J13" s="321">
        <v>5</v>
      </c>
      <c r="K13" s="24">
        <v>21</v>
      </c>
      <c r="L13" s="321">
        <f t="shared" ref="L13" si="15">F13+H13+J13</f>
        <v>13</v>
      </c>
      <c r="M13" s="321">
        <f t="shared" ref="M13" si="16">G13+G14+I13+I14+K13+K14</f>
        <v>129</v>
      </c>
      <c r="N13" s="321">
        <v>0</v>
      </c>
      <c r="O13" s="321">
        <v>0</v>
      </c>
      <c r="P13" s="321">
        <v>5</v>
      </c>
      <c r="Q13" s="24">
        <v>12</v>
      </c>
      <c r="R13" s="321">
        <v>12</v>
      </c>
      <c r="S13" s="24">
        <v>8</v>
      </c>
      <c r="T13" s="321">
        <f t="shared" ref="T13:U13" si="17">N13+N14+P13+P14+R13+R14</f>
        <v>17</v>
      </c>
      <c r="U13" s="321">
        <f t="shared" si="17"/>
        <v>20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183</v>
      </c>
    </row>
    <row r="14" spans="1:30" ht="18" customHeight="1">
      <c r="A14" s="212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4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3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11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22</v>
      </c>
      <c r="J21" s="386">
        <v>1</v>
      </c>
      <c r="K21" s="24">
        <v>1</v>
      </c>
      <c r="L21" s="388">
        <f t="shared" si="35"/>
        <v>2</v>
      </c>
      <c r="M21" s="321">
        <f t="shared" si="36"/>
        <v>23</v>
      </c>
      <c r="N21" s="329">
        <v>0</v>
      </c>
      <c r="O21" s="329">
        <v>0</v>
      </c>
      <c r="P21" s="329">
        <v>2</v>
      </c>
      <c r="Q21" s="24">
        <v>3</v>
      </c>
      <c r="R21" s="329">
        <v>1</v>
      </c>
      <c r="S21" s="329">
        <v>2</v>
      </c>
      <c r="T21" s="321">
        <f t="shared" si="37"/>
        <v>3</v>
      </c>
      <c r="U21" s="321">
        <f t="shared" si="37"/>
        <v>5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14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10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116</v>
      </c>
      <c r="D23" s="33">
        <f>SUM(D7:D22)</f>
        <v>444</v>
      </c>
      <c r="E23" s="33">
        <f>SUM(E7:E22)</f>
        <v>560</v>
      </c>
      <c r="F23" s="33">
        <f>SUM(F7:F22)</f>
        <v>3</v>
      </c>
      <c r="G23" s="33">
        <f>SUM(G7:G22)</f>
        <v>23</v>
      </c>
      <c r="H23" s="33">
        <f t="shared" ref="H23:AA23" si="39">SUM(H7:H22)</f>
        <v>26</v>
      </c>
      <c r="I23" s="33">
        <f t="shared" si="39"/>
        <v>321</v>
      </c>
      <c r="J23" s="33">
        <f t="shared" si="39"/>
        <v>11</v>
      </c>
      <c r="K23" s="33">
        <f t="shared" si="39"/>
        <v>53</v>
      </c>
      <c r="L23" s="33">
        <f>SUM(L7:L22)</f>
        <v>40</v>
      </c>
      <c r="M23" s="33">
        <f>SUM(M7:M22)</f>
        <v>397</v>
      </c>
      <c r="N23" s="33">
        <f t="shared" si="39"/>
        <v>0</v>
      </c>
      <c r="O23" s="33">
        <f t="shared" si="39"/>
        <v>0</v>
      </c>
      <c r="P23" s="33">
        <f t="shared" si="39"/>
        <v>24</v>
      </c>
      <c r="Q23" s="33">
        <f t="shared" si="39"/>
        <v>29</v>
      </c>
      <c r="R23" s="33">
        <f t="shared" si="39"/>
        <v>36</v>
      </c>
      <c r="S23" s="33">
        <f t="shared" si="39"/>
        <v>18</v>
      </c>
      <c r="T23" s="33">
        <f>SUM(T7:T22)</f>
        <v>60</v>
      </c>
      <c r="U23" s="33">
        <f>SUM(U7:U22)</f>
        <v>47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560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93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49</v>
      </c>
      <c r="E7" s="358">
        <f>SUM(C7:D7)</f>
        <v>84</v>
      </c>
      <c r="F7" s="349">
        <v>1</v>
      </c>
      <c r="G7" s="349">
        <v>0</v>
      </c>
      <c r="H7" s="349">
        <v>9</v>
      </c>
      <c r="I7" s="5">
        <v>45</v>
      </c>
      <c r="J7" s="349">
        <v>3</v>
      </c>
      <c r="K7" s="5">
        <v>4</v>
      </c>
      <c r="L7" s="349">
        <f>F7+H7+J7</f>
        <v>13</v>
      </c>
      <c r="M7" s="349">
        <f>G7+G8+I7+I8+K7+K8</f>
        <v>49</v>
      </c>
      <c r="N7" s="349">
        <v>0</v>
      </c>
      <c r="O7" s="349">
        <v>0</v>
      </c>
      <c r="P7" s="349">
        <v>10</v>
      </c>
      <c r="Q7" s="349">
        <v>0</v>
      </c>
      <c r="R7" s="349">
        <v>7</v>
      </c>
      <c r="S7" s="349">
        <v>0</v>
      </c>
      <c r="T7" s="349">
        <f>N7+N8+P7+P8+R7+R8</f>
        <v>17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3</v>
      </c>
      <c r="AA7" s="349">
        <v>0</v>
      </c>
      <c r="AB7" s="349">
        <f>V7+V8+X7+X8+Z7+Z8</f>
        <v>5</v>
      </c>
      <c r="AC7" s="349">
        <f>W7+W8+Y7+Y8+AA7+AA8</f>
        <v>0</v>
      </c>
      <c r="AD7" s="350">
        <f>E7</f>
        <v>84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35</v>
      </c>
      <c r="D9" s="349">
        <f t="shared" ref="D9" si="1">M9+U9+AC9</f>
        <v>53</v>
      </c>
      <c r="E9" s="358">
        <f t="shared" ref="E9" si="2">SUM(C9:D9)</f>
        <v>88</v>
      </c>
      <c r="F9" s="349">
        <v>2</v>
      </c>
      <c r="G9" s="5">
        <v>2</v>
      </c>
      <c r="H9" s="349">
        <v>13</v>
      </c>
      <c r="I9" s="5">
        <v>45</v>
      </c>
      <c r="J9" s="349">
        <v>3</v>
      </c>
      <c r="K9" s="5">
        <v>4</v>
      </c>
      <c r="L9" s="349">
        <f t="shared" ref="L9" si="3">F9+H9+J9</f>
        <v>18</v>
      </c>
      <c r="M9" s="349">
        <f t="shared" ref="M9" si="4">G9+G10+I9+I10+K9+K10</f>
        <v>52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88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34</v>
      </c>
      <c r="D11" s="349">
        <f t="shared" ref="D11" si="11">M11+U11+AC11</f>
        <v>30</v>
      </c>
      <c r="E11" s="358">
        <f t="shared" ref="E11" si="12">SUM(C11:D11)</f>
        <v>64</v>
      </c>
      <c r="F11" s="349">
        <v>0</v>
      </c>
      <c r="G11" s="349">
        <v>0</v>
      </c>
      <c r="H11" s="349">
        <v>12</v>
      </c>
      <c r="I11" s="5">
        <v>29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29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64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75</v>
      </c>
      <c r="E13" s="358">
        <f t="shared" ref="E13" si="22">SUM(C13:D13)</f>
        <v>115</v>
      </c>
      <c r="F13" s="349">
        <v>1</v>
      </c>
      <c r="G13" s="5">
        <v>2</v>
      </c>
      <c r="H13" s="349">
        <v>14</v>
      </c>
      <c r="I13" s="5">
        <v>55</v>
      </c>
      <c r="J13" s="349">
        <v>9</v>
      </c>
      <c r="K13" s="5">
        <v>1</v>
      </c>
      <c r="L13" s="349">
        <f t="shared" ref="L13" si="23">F13+H13+J13</f>
        <v>24</v>
      </c>
      <c r="M13" s="349">
        <f t="shared" ref="M13" si="24">G13+G14+I13+I14+K13+K14</f>
        <v>73</v>
      </c>
      <c r="N13" s="349">
        <v>0</v>
      </c>
      <c r="O13" s="349">
        <v>0</v>
      </c>
      <c r="P13" s="349">
        <v>6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12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115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13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17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25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2</v>
      </c>
      <c r="E19" s="358">
        <f t="shared" ref="E19" si="52">SUM(C19:D19)</f>
        <v>2</v>
      </c>
      <c r="F19" s="358">
        <v>0</v>
      </c>
      <c r="G19" s="358">
        <v>0</v>
      </c>
      <c r="H19" s="358">
        <v>0</v>
      </c>
      <c r="I19" s="358">
        <v>2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144</v>
      </c>
      <c r="D21" s="40">
        <f t="shared" ref="D21:AD21" si="60">SUM(D7:D20)</f>
        <v>254</v>
      </c>
      <c r="E21" s="40">
        <f t="shared" si="60"/>
        <v>398</v>
      </c>
      <c r="F21" s="40">
        <f t="shared" si="60"/>
        <v>4</v>
      </c>
      <c r="G21" s="40">
        <f t="shared" si="60"/>
        <v>32</v>
      </c>
      <c r="H21" s="40">
        <f t="shared" si="60"/>
        <v>48</v>
      </c>
      <c r="I21" s="40">
        <f t="shared" si="60"/>
        <v>206</v>
      </c>
      <c r="J21" s="40">
        <f t="shared" si="60"/>
        <v>18</v>
      </c>
      <c r="K21" s="40">
        <f t="shared" si="60"/>
        <v>12</v>
      </c>
      <c r="L21" s="40">
        <f t="shared" si="60"/>
        <v>70</v>
      </c>
      <c r="M21" s="40">
        <f t="shared" si="60"/>
        <v>250</v>
      </c>
      <c r="N21" s="40">
        <f t="shared" si="60"/>
        <v>0</v>
      </c>
      <c r="O21" s="40">
        <f t="shared" si="60"/>
        <v>0</v>
      </c>
      <c r="P21" s="40">
        <f t="shared" si="60"/>
        <v>31</v>
      </c>
      <c r="Q21" s="40">
        <f t="shared" si="60"/>
        <v>4</v>
      </c>
      <c r="R21" s="40">
        <f t="shared" si="60"/>
        <v>22</v>
      </c>
      <c r="S21" s="40">
        <f t="shared" si="60"/>
        <v>0</v>
      </c>
      <c r="T21" s="40">
        <f t="shared" si="60"/>
        <v>53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12</v>
      </c>
      <c r="Y21" s="40">
        <f t="shared" si="60"/>
        <v>0</v>
      </c>
      <c r="Z21" s="40">
        <f t="shared" si="60"/>
        <v>9</v>
      </c>
      <c r="AA21" s="40">
        <f t="shared" si="60"/>
        <v>0</v>
      </c>
      <c r="AB21" s="40">
        <f t="shared" si="60"/>
        <v>21</v>
      </c>
      <c r="AC21" s="40">
        <f t="shared" si="60"/>
        <v>0</v>
      </c>
      <c r="AD21" s="40">
        <f t="shared" si="60"/>
        <v>398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31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C24:AD24"/>
    <mergeCell ref="G26:L26"/>
    <mergeCell ref="V26:AD26"/>
    <mergeCell ref="G27:L27"/>
    <mergeCell ref="V27:AD27"/>
    <mergeCell ref="Z17:Z18"/>
    <mergeCell ref="AA17:AA18"/>
    <mergeCell ref="AB17:AB18"/>
    <mergeCell ref="AC17:AC18"/>
    <mergeCell ref="AD17:AD18"/>
    <mergeCell ref="G19:G20"/>
    <mergeCell ref="F19:F20"/>
    <mergeCell ref="E19:E20"/>
    <mergeCell ref="D19:D20"/>
    <mergeCell ref="C19:C20"/>
    <mergeCell ref="R19:R20"/>
    <mergeCell ref="Q19:Q20"/>
    <mergeCell ref="P19:P20"/>
    <mergeCell ref="O19:O20"/>
    <mergeCell ref="N19:N20"/>
    <mergeCell ref="M19:M20"/>
    <mergeCell ref="L19:L20"/>
    <mergeCell ref="K19:K20"/>
    <mergeCell ref="AC19:AC20"/>
    <mergeCell ref="A21:B21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M17:M18"/>
    <mergeCell ref="J19:J20"/>
    <mergeCell ref="I19:I20"/>
    <mergeCell ref="H19:H20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AA15:AA16"/>
    <mergeCell ref="AB15:AB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K15:K16"/>
    <mergeCell ref="L15:L16"/>
    <mergeCell ref="M15:M16"/>
    <mergeCell ref="N15:N16"/>
    <mergeCell ref="AD15:AD16"/>
    <mergeCell ref="R13:R14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M13:M14"/>
    <mergeCell ref="N13:N14"/>
    <mergeCell ref="O13:O14"/>
    <mergeCell ref="P13:P14"/>
    <mergeCell ref="G11:G12"/>
    <mergeCell ref="H11:H12"/>
    <mergeCell ref="J11:J12"/>
    <mergeCell ref="K11:K12"/>
    <mergeCell ref="L11:L12"/>
    <mergeCell ref="C13:C14"/>
    <mergeCell ref="D13:D14"/>
    <mergeCell ref="E13:E14"/>
    <mergeCell ref="F13:F14"/>
    <mergeCell ref="H13:H14"/>
    <mergeCell ref="J13:J14"/>
    <mergeCell ref="L13:L14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S9:S10"/>
    <mergeCell ref="T9:T10"/>
    <mergeCell ref="AD11:AD12"/>
    <mergeCell ref="X11:X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S19:S20"/>
    <mergeCell ref="AD19:AD20"/>
    <mergeCell ref="A19:A20"/>
    <mergeCell ref="AB19:AB20"/>
    <mergeCell ref="AA19:AA20"/>
    <mergeCell ref="Z19:Z20"/>
    <mergeCell ref="Y19:Y20"/>
    <mergeCell ref="X19:X20"/>
    <mergeCell ref="W19:W20"/>
    <mergeCell ref="V19:V20"/>
    <mergeCell ref="U19:U20"/>
    <mergeCell ref="T19:T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54</v>
      </c>
      <c r="E7" s="329">
        <f>SUM(C7:D7)</f>
        <v>81</v>
      </c>
      <c r="F7" s="321">
        <v>1</v>
      </c>
      <c r="G7" s="321">
        <v>0</v>
      </c>
      <c r="H7" s="321">
        <v>1</v>
      </c>
      <c r="I7" s="24">
        <v>30</v>
      </c>
      <c r="J7" s="321">
        <v>1</v>
      </c>
      <c r="K7" s="24">
        <v>18</v>
      </c>
      <c r="L7" s="321">
        <f>F7+H7+J7</f>
        <v>3</v>
      </c>
      <c r="M7" s="321">
        <f>G7+G8+I7+I8+K7+K8</f>
        <v>51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3</v>
      </c>
      <c r="T7" s="321">
        <f>N7+N8+P7+P8+R7+R8</f>
        <v>19</v>
      </c>
      <c r="U7" s="321">
        <f>O7+O8+Q7+Q8+S7+S8</f>
        <v>3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81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3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19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79</v>
      </c>
      <c r="J9" s="321">
        <v>4</v>
      </c>
      <c r="K9" s="24">
        <v>10</v>
      </c>
      <c r="L9" s="321">
        <f t="shared" ref="L9" si="2">F9+H9+J9</f>
        <v>12</v>
      </c>
      <c r="M9" s="321">
        <f>G9+G10+I9+I10+K9+K10</f>
        <v>91</v>
      </c>
      <c r="N9" s="321">
        <v>0</v>
      </c>
      <c r="O9" s="321">
        <v>0</v>
      </c>
      <c r="P9" s="321">
        <v>5</v>
      </c>
      <c r="Q9" s="24">
        <v>11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15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218"/>
      <c r="B10" s="221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23</v>
      </c>
      <c r="D11" s="321">
        <f t="shared" si="6"/>
        <v>55</v>
      </c>
      <c r="E11" s="329">
        <f t="shared" ref="E11" si="7">SUM(C11:D11)</f>
        <v>78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2</v>
      </c>
      <c r="L11" s="321">
        <f t="shared" ref="L11" si="8">F11+H11+J11</f>
        <v>10</v>
      </c>
      <c r="M11" s="321">
        <f t="shared" ref="M11" si="9">G11+G12+I11+I12+K11+K12</f>
        <v>51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1</v>
      </c>
      <c r="T11" s="321">
        <f t="shared" ref="T11:U11" si="10">N11+N12+P11+P12+R11+R12</f>
        <v>9</v>
      </c>
      <c r="U11" s="321">
        <f t="shared" si="10"/>
        <v>4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78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150</v>
      </c>
      <c r="E13" s="329">
        <f t="shared" ref="E13" si="14">SUM(C13:D13)</f>
        <v>184</v>
      </c>
      <c r="F13" s="321">
        <v>1</v>
      </c>
      <c r="G13" s="24">
        <v>1</v>
      </c>
      <c r="H13" s="321">
        <v>7</v>
      </c>
      <c r="I13" s="130">
        <v>104</v>
      </c>
      <c r="J13" s="321">
        <v>5</v>
      </c>
      <c r="K13" s="24">
        <v>21</v>
      </c>
      <c r="L13" s="321">
        <f t="shared" ref="L13" si="15">F13+H13+J13</f>
        <v>13</v>
      </c>
      <c r="M13" s="321">
        <f t="shared" ref="M13" si="16">G13+G14+I13+I14+K13+K14</f>
        <v>130</v>
      </c>
      <c r="N13" s="321">
        <v>0</v>
      </c>
      <c r="O13" s="321">
        <v>0</v>
      </c>
      <c r="P13" s="321">
        <v>5</v>
      </c>
      <c r="Q13" s="24">
        <v>12</v>
      </c>
      <c r="R13" s="321">
        <v>12</v>
      </c>
      <c r="S13" s="24">
        <v>8</v>
      </c>
      <c r="T13" s="321">
        <f t="shared" ref="T13:U13" si="17">N13+N14+P13+P14+R13+R14</f>
        <v>17</v>
      </c>
      <c r="U13" s="321">
        <f t="shared" si="17"/>
        <v>20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184</v>
      </c>
    </row>
    <row r="14" spans="1:30" ht="18" customHeight="1">
      <c r="A14" s="218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4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3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17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22</v>
      </c>
      <c r="J21" s="386">
        <v>1</v>
      </c>
      <c r="K21" s="24">
        <v>1</v>
      </c>
      <c r="L21" s="388">
        <f t="shared" si="35"/>
        <v>2</v>
      </c>
      <c r="M21" s="321">
        <f t="shared" si="36"/>
        <v>23</v>
      </c>
      <c r="N21" s="329">
        <v>0</v>
      </c>
      <c r="O21" s="329">
        <v>0</v>
      </c>
      <c r="P21" s="329">
        <v>2</v>
      </c>
      <c r="Q21" s="24">
        <v>3</v>
      </c>
      <c r="R21" s="329">
        <v>1</v>
      </c>
      <c r="S21" s="329">
        <v>2</v>
      </c>
      <c r="T21" s="321">
        <f t="shared" si="37"/>
        <v>3</v>
      </c>
      <c r="U21" s="321">
        <f t="shared" si="37"/>
        <v>5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20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16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116</v>
      </c>
      <c r="D23" s="33">
        <f>SUM(D7:D22)</f>
        <v>446</v>
      </c>
      <c r="E23" s="33">
        <f>SUM(E7:E22)</f>
        <v>562</v>
      </c>
      <c r="F23" s="33">
        <f>SUM(F7:F22)</f>
        <v>3</v>
      </c>
      <c r="G23" s="33">
        <f>SUM(G7:G22)</f>
        <v>23</v>
      </c>
      <c r="H23" s="33">
        <f t="shared" ref="H23:AA23" si="39">SUM(H7:H22)</f>
        <v>26</v>
      </c>
      <c r="I23" s="33">
        <f t="shared" si="39"/>
        <v>322</v>
      </c>
      <c r="J23" s="33">
        <f t="shared" si="39"/>
        <v>11</v>
      </c>
      <c r="K23" s="33">
        <f t="shared" si="39"/>
        <v>54</v>
      </c>
      <c r="L23" s="33">
        <f>SUM(L7:L22)</f>
        <v>40</v>
      </c>
      <c r="M23" s="33">
        <f>SUM(M7:M22)</f>
        <v>399</v>
      </c>
      <c r="N23" s="33">
        <f t="shared" si="39"/>
        <v>0</v>
      </c>
      <c r="O23" s="33">
        <f t="shared" si="39"/>
        <v>0</v>
      </c>
      <c r="P23" s="33">
        <f t="shared" si="39"/>
        <v>24</v>
      </c>
      <c r="Q23" s="33">
        <f t="shared" si="39"/>
        <v>29</v>
      </c>
      <c r="R23" s="33">
        <f t="shared" si="39"/>
        <v>36</v>
      </c>
      <c r="S23" s="33">
        <f t="shared" si="39"/>
        <v>18</v>
      </c>
      <c r="T23" s="33">
        <f>SUM(T7:T22)</f>
        <v>60</v>
      </c>
      <c r="U23" s="33">
        <f>SUM(U7:U22)</f>
        <v>47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562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94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27</v>
      </c>
      <c r="D7" s="321">
        <f>M7+U7+AC7</f>
        <v>54</v>
      </c>
      <c r="E7" s="329">
        <f>SUM(C7:D7)</f>
        <v>81</v>
      </c>
      <c r="F7" s="321">
        <v>1</v>
      </c>
      <c r="G7" s="321">
        <v>0</v>
      </c>
      <c r="H7" s="321">
        <v>1</v>
      </c>
      <c r="I7" s="24">
        <v>30</v>
      </c>
      <c r="J7" s="321">
        <v>1</v>
      </c>
      <c r="K7" s="24">
        <v>18</v>
      </c>
      <c r="L7" s="321">
        <f>F7+H7+J7</f>
        <v>3</v>
      </c>
      <c r="M7" s="321">
        <f>G7+G8+I7+I8+K7+K8</f>
        <v>51</v>
      </c>
      <c r="N7" s="321">
        <v>0</v>
      </c>
      <c r="O7" s="321">
        <v>0</v>
      </c>
      <c r="P7" s="321">
        <v>7</v>
      </c>
      <c r="Q7" s="24">
        <v>0</v>
      </c>
      <c r="R7" s="321">
        <v>12</v>
      </c>
      <c r="S7" s="24">
        <v>3</v>
      </c>
      <c r="T7" s="321">
        <f>N7+N8+P7+P8+R7+R8</f>
        <v>19</v>
      </c>
      <c r="U7" s="321">
        <f>O7+O8+Q7+Q8+S7+S8</f>
        <v>3</v>
      </c>
      <c r="V7" s="321">
        <v>0</v>
      </c>
      <c r="W7" s="321">
        <v>0</v>
      </c>
      <c r="X7" s="321">
        <v>0</v>
      </c>
      <c r="Y7" s="321">
        <v>0</v>
      </c>
      <c r="Z7" s="321">
        <v>5</v>
      </c>
      <c r="AA7" s="321">
        <v>0</v>
      </c>
      <c r="AB7" s="321">
        <f>V7+V8+X7+X8+Z7+Z8</f>
        <v>5</v>
      </c>
      <c r="AC7" s="321">
        <f>W7+W8+Y7+Y8+AA7+AA8</f>
        <v>0</v>
      </c>
      <c r="AD7" s="319">
        <f>E7</f>
        <v>81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3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25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79</v>
      </c>
      <c r="J9" s="321">
        <v>4</v>
      </c>
      <c r="K9" s="24">
        <v>10</v>
      </c>
      <c r="L9" s="321">
        <f t="shared" ref="L9" si="2">F9+H9+J9</f>
        <v>12</v>
      </c>
      <c r="M9" s="321">
        <f>G9+G10+I9+I10+K9+K10</f>
        <v>91</v>
      </c>
      <c r="N9" s="321">
        <v>0</v>
      </c>
      <c r="O9" s="321">
        <v>0</v>
      </c>
      <c r="P9" s="321">
        <v>5</v>
      </c>
      <c r="Q9" s="24">
        <v>11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15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224"/>
      <c r="B10" s="227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23</v>
      </c>
      <c r="D11" s="321">
        <f t="shared" si="6"/>
        <v>55</v>
      </c>
      <c r="E11" s="329">
        <f t="shared" ref="E11" si="7">SUM(C11:D11)</f>
        <v>78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2</v>
      </c>
      <c r="T11" s="321">
        <f t="shared" ref="T11:U11" si="10">N11+N12+P11+P12+R11+R12</f>
        <v>9</v>
      </c>
      <c r="U11" s="321">
        <f t="shared" si="10"/>
        <v>5</v>
      </c>
      <c r="V11" s="321">
        <v>0</v>
      </c>
      <c r="W11" s="321">
        <v>0</v>
      </c>
      <c r="X11" s="321">
        <v>2</v>
      </c>
      <c r="Y11" s="321">
        <v>0</v>
      </c>
      <c r="Z11" s="321">
        <v>2</v>
      </c>
      <c r="AA11" s="321">
        <v>0</v>
      </c>
      <c r="AB11" s="321">
        <f t="shared" ref="AB11:AC11" si="11">V11+V12+X11+X12+Z11+Z12</f>
        <v>4</v>
      </c>
      <c r="AC11" s="321">
        <f t="shared" si="11"/>
        <v>0</v>
      </c>
      <c r="AD11" s="319">
        <f t="shared" ref="AD11" si="12">E11</f>
        <v>78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149</v>
      </c>
      <c r="E13" s="329">
        <f t="shared" ref="E13" si="14">SUM(C13:D13)</f>
        <v>183</v>
      </c>
      <c r="F13" s="321">
        <v>1</v>
      </c>
      <c r="G13" s="24">
        <v>1</v>
      </c>
      <c r="H13" s="321">
        <v>7</v>
      </c>
      <c r="I13" s="130">
        <v>103</v>
      </c>
      <c r="J13" s="321">
        <v>5</v>
      </c>
      <c r="K13" s="24">
        <v>21</v>
      </c>
      <c r="L13" s="321">
        <f t="shared" ref="L13" si="15">F13+H13+J13</f>
        <v>13</v>
      </c>
      <c r="M13" s="321">
        <f t="shared" ref="M13" si="16">G13+G14+I13+I14+K13+K14</f>
        <v>129</v>
      </c>
      <c r="N13" s="321">
        <v>0</v>
      </c>
      <c r="O13" s="321">
        <v>0</v>
      </c>
      <c r="P13" s="321">
        <v>5</v>
      </c>
      <c r="Q13" s="24">
        <v>12</v>
      </c>
      <c r="R13" s="321">
        <v>12</v>
      </c>
      <c r="S13" s="24">
        <v>8</v>
      </c>
      <c r="T13" s="321">
        <f t="shared" ref="T13:U13" si="17">N13+N14+P13+P14+R13+R14</f>
        <v>17</v>
      </c>
      <c r="U13" s="321">
        <f t="shared" si="17"/>
        <v>20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183</v>
      </c>
    </row>
    <row r="14" spans="1:30" ht="18" customHeight="1">
      <c r="A14" s="224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4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3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23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22</v>
      </c>
      <c r="J21" s="386">
        <v>1</v>
      </c>
      <c r="K21" s="24">
        <v>1</v>
      </c>
      <c r="L21" s="388">
        <f t="shared" si="35"/>
        <v>2</v>
      </c>
      <c r="M21" s="321">
        <f t="shared" si="36"/>
        <v>23</v>
      </c>
      <c r="N21" s="329">
        <v>0</v>
      </c>
      <c r="O21" s="329">
        <v>0</v>
      </c>
      <c r="P21" s="329">
        <v>2</v>
      </c>
      <c r="Q21" s="24">
        <v>3</v>
      </c>
      <c r="R21" s="329">
        <v>1</v>
      </c>
      <c r="S21" s="329">
        <v>2</v>
      </c>
      <c r="T21" s="321">
        <f t="shared" si="37"/>
        <v>3</v>
      </c>
      <c r="U21" s="321">
        <f t="shared" si="37"/>
        <v>5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26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22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116</v>
      </c>
      <c r="D23" s="33">
        <f>SUM(D7:D22)</f>
        <v>445</v>
      </c>
      <c r="E23" s="33">
        <f>SUM(E7:E22)</f>
        <v>561</v>
      </c>
      <c r="F23" s="33">
        <f>SUM(F7:F22)</f>
        <v>3</v>
      </c>
      <c r="G23" s="33">
        <f>SUM(G7:G22)</f>
        <v>23</v>
      </c>
      <c r="H23" s="33">
        <f t="shared" ref="H23:AA23" si="39">SUM(H7:H22)</f>
        <v>26</v>
      </c>
      <c r="I23" s="33">
        <f t="shared" si="39"/>
        <v>321</v>
      </c>
      <c r="J23" s="33">
        <f t="shared" si="39"/>
        <v>11</v>
      </c>
      <c r="K23" s="33">
        <f t="shared" si="39"/>
        <v>53</v>
      </c>
      <c r="L23" s="33">
        <f>SUM(L7:L22)</f>
        <v>40</v>
      </c>
      <c r="M23" s="33">
        <f>SUM(M7:M22)</f>
        <v>397</v>
      </c>
      <c r="N23" s="33">
        <f t="shared" si="39"/>
        <v>0</v>
      </c>
      <c r="O23" s="33">
        <f t="shared" si="39"/>
        <v>0</v>
      </c>
      <c r="P23" s="33">
        <f t="shared" si="39"/>
        <v>24</v>
      </c>
      <c r="Q23" s="33">
        <f t="shared" si="39"/>
        <v>29</v>
      </c>
      <c r="R23" s="33">
        <f t="shared" si="39"/>
        <v>36</v>
      </c>
      <c r="S23" s="33">
        <f t="shared" si="39"/>
        <v>19</v>
      </c>
      <c r="T23" s="33">
        <f>SUM(T7:T22)</f>
        <v>60</v>
      </c>
      <c r="U23" s="33">
        <f>SUM(U7:U22)</f>
        <v>48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561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95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54</v>
      </c>
      <c r="E7" s="329">
        <f>SUM(C7:D7)</f>
        <v>79</v>
      </c>
      <c r="F7" s="321">
        <v>1</v>
      </c>
      <c r="G7" s="321">
        <v>0</v>
      </c>
      <c r="H7" s="321">
        <v>1</v>
      </c>
      <c r="I7" s="24">
        <v>30</v>
      </c>
      <c r="J7" s="321">
        <v>1</v>
      </c>
      <c r="K7" s="24">
        <v>17</v>
      </c>
      <c r="L7" s="321">
        <f>F7+H7+J7</f>
        <v>3</v>
      </c>
      <c r="M7" s="321">
        <f>G7+G8+I7+I8+K7+K8</f>
        <v>50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6</v>
      </c>
      <c r="AA7" s="321">
        <v>0</v>
      </c>
      <c r="AB7" s="321">
        <f>V7+V8+X7+X8+Z7+Z8</f>
        <v>6</v>
      </c>
      <c r="AC7" s="321">
        <f>W7+W8+Y7+Y8+AA7+AA8</f>
        <v>0</v>
      </c>
      <c r="AD7" s="319">
        <f>E7</f>
        <v>79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3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31" t="s">
        <v>8</v>
      </c>
      <c r="C9" s="321">
        <f t="shared" ref="C9:D9" si="0">L9+T9+AB9</f>
        <v>27</v>
      </c>
      <c r="D9" s="321">
        <f t="shared" si="0"/>
        <v>105</v>
      </c>
      <c r="E9" s="329">
        <f t="shared" ref="E9" si="1">SUM(C9:D9)</f>
        <v>132</v>
      </c>
      <c r="F9" s="321">
        <v>1</v>
      </c>
      <c r="G9" s="24">
        <v>1</v>
      </c>
      <c r="H9" s="321">
        <v>7</v>
      </c>
      <c r="I9" s="24">
        <v>78</v>
      </c>
      <c r="J9" s="321">
        <v>4</v>
      </c>
      <c r="K9" s="24">
        <v>10</v>
      </c>
      <c r="L9" s="321">
        <f t="shared" ref="L9" si="2">F9+H9+J9</f>
        <v>12</v>
      </c>
      <c r="M9" s="321">
        <f>G9+G10+I9+I10+K9+K10</f>
        <v>90</v>
      </c>
      <c r="N9" s="321">
        <v>0</v>
      </c>
      <c r="O9" s="321">
        <v>0</v>
      </c>
      <c r="P9" s="321">
        <v>5</v>
      </c>
      <c r="Q9" s="24">
        <v>12</v>
      </c>
      <c r="R9" s="321">
        <v>7</v>
      </c>
      <c r="S9" s="24">
        <v>3</v>
      </c>
      <c r="T9" s="321">
        <f t="shared" ref="T9:U9" si="3">N9+N10+P9+P10+R9+R10</f>
        <v>12</v>
      </c>
      <c r="U9" s="321">
        <f t="shared" si="3"/>
        <v>15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132</v>
      </c>
    </row>
    <row r="10" spans="1:30" ht="18" customHeight="1">
      <c r="A10" s="230"/>
      <c r="B10" s="233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55</v>
      </c>
      <c r="E11" s="329">
        <f t="shared" ref="E11" si="7">SUM(C11:D11)</f>
        <v>77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5</v>
      </c>
      <c r="Q11" s="24">
        <v>3</v>
      </c>
      <c r="R11" s="321">
        <v>4</v>
      </c>
      <c r="S11" s="24">
        <v>2</v>
      </c>
      <c r="T11" s="321">
        <f t="shared" ref="T11:U11" si="10">N11+N12+P11+P12+R11+R12</f>
        <v>9</v>
      </c>
      <c r="U11" s="321">
        <f t="shared" si="10"/>
        <v>5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77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149</v>
      </c>
      <c r="E13" s="329">
        <f t="shared" ref="E13" si="14">SUM(C13:D13)</f>
        <v>182</v>
      </c>
      <c r="F13" s="321">
        <v>1</v>
      </c>
      <c r="G13" s="24">
        <v>1</v>
      </c>
      <c r="H13" s="321">
        <v>6</v>
      </c>
      <c r="I13" s="130">
        <v>103</v>
      </c>
      <c r="J13" s="321">
        <v>5</v>
      </c>
      <c r="K13" s="24">
        <v>21</v>
      </c>
      <c r="L13" s="321">
        <f t="shared" ref="L13" si="15">F13+H13+J13</f>
        <v>12</v>
      </c>
      <c r="M13" s="321">
        <f t="shared" ref="M13" si="16">G13+G14+I13+I14+K13+K14</f>
        <v>129</v>
      </c>
      <c r="N13" s="321">
        <v>0</v>
      </c>
      <c r="O13" s="321">
        <v>0</v>
      </c>
      <c r="P13" s="321">
        <v>5</v>
      </c>
      <c r="Q13" s="24">
        <v>12</v>
      </c>
      <c r="R13" s="321">
        <v>12</v>
      </c>
      <c r="S13" s="24">
        <v>8</v>
      </c>
      <c r="T13" s="321">
        <f t="shared" ref="T13:U13" si="17">N13+N14+P13+P14+R13+R14</f>
        <v>17</v>
      </c>
      <c r="U13" s="321">
        <f t="shared" si="17"/>
        <v>20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182</v>
      </c>
    </row>
    <row r="14" spans="1:30" ht="18" customHeight="1">
      <c r="A14" s="230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4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3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29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22</v>
      </c>
      <c r="J21" s="386">
        <v>1</v>
      </c>
      <c r="K21" s="24">
        <v>1</v>
      </c>
      <c r="L21" s="388">
        <f t="shared" si="35"/>
        <v>2</v>
      </c>
      <c r="M21" s="321">
        <f t="shared" si="36"/>
        <v>23</v>
      </c>
      <c r="N21" s="329">
        <v>0</v>
      </c>
      <c r="O21" s="329">
        <v>0</v>
      </c>
      <c r="P21" s="329">
        <v>2</v>
      </c>
      <c r="Q21" s="24">
        <v>3</v>
      </c>
      <c r="R21" s="329">
        <v>1</v>
      </c>
      <c r="S21" s="329">
        <v>2</v>
      </c>
      <c r="T21" s="321">
        <f t="shared" si="37"/>
        <v>3</v>
      </c>
      <c r="U21" s="321">
        <f t="shared" si="37"/>
        <v>5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32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28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444</v>
      </c>
      <c r="E23" s="33">
        <f>SUM(E7:E22)</f>
        <v>556</v>
      </c>
      <c r="F23" s="33">
        <f>SUM(F7:F22)</f>
        <v>3</v>
      </c>
      <c r="G23" s="33">
        <f>SUM(G7:G22)</f>
        <v>23</v>
      </c>
      <c r="H23" s="33">
        <f t="shared" ref="H23:AA23" si="39">SUM(H7:H22)</f>
        <v>25</v>
      </c>
      <c r="I23" s="33">
        <f t="shared" si="39"/>
        <v>320</v>
      </c>
      <c r="J23" s="33">
        <f t="shared" si="39"/>
        <v>11</v>
      </c>
      <c r="K23" s="33">
        <f t="shared" si="39"/>
        <v>52</v>
      </c>
      <c r="L23" s="33">
        <f>SUM(L7:L22)</f>
        <v>39</v>
      </c>
      <c r="M23" s="33">
        <f>SUM(M7:M22)</f>
        <v>395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30</v>
      </c>
      <c r="R23" s="33">
        <f t="shared" si="39"/>
        <v>34</v>
      </c>
      <c r="S23" s="33">
        <f t="shared" si="39"/>
        <v>19</v>
      </c>
      <c r="T23" s="33">
        <f>SUM(T7:T22)</f>
        <v>57</v>
      </c>
      <c r="U23" s="33">
        <f>SUM(U7:U22)</f>
        <v>49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556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96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53</v>
      </c>
      <c r="E7" s="329">
        <f>SUM(C7:D7)</f>
        <v>78</v>
      </c>
      <c r="F7" s="321">
        <v>1</v>
      </c>
      <c r="G7" s="321">
        <v>0</v>
      </c>
      <c r="H7" s="321">
        <v>1</v>
      </c>
      <c r="I7" s="24">
        <v>29</v>
      </c>
      <c r="J7" s="321">
        <v>1</v>
      </c>
      <c r="K7" s="24">
        <v>17</v>
      </c>
      <c r="L7" s="321">
        <f>F7+H7+J7</f>
        <v>3</v>
      </c>
      <c r="M7" s="321">
        <f>G7+G8+I7+I8+K7+K8</f>
        <v>49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6</v>
      </c>
      <c r="AA7" s="321">
        <v>0</v>
      </c>
      <c r="AB7" s="321">
        <f>V7+V8+X7+X8+Z7+Z8</f>
        <v>6</v>
      </c>
      <c r="AC7" s="321">
        <f>W7+W8+Y7+Y8+AA7+AA8</f>
        <v>0</v>
      </c>
      <c r="AD7" s="319">
        <f>E7</f>
        <v>78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3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37" t="s">
        <v>8</v>
      </c>
      <c r="C9" s="321">
        <f t="shared" ref="C9:D9" si="0">L9+T9+AB9</f>
        <v>27</v>
      </c>
      <c r="D9" s="321">
        <f t="shared" si="0"/>
        <v>104</v>
      </c>
      <c r="E9" s="329">
        <f t="shared" ref="E9" si="1">SUM(C9:D9)</f>
        <v>131</v>
      </c>
      <c r="F9" s="321">
        <v>1</v>
      </c>
      <c r="G9" s="24">
        <v>1</v>
      </c>
      <c r="H9" s="321">
        <v>7</v>
      </c>
      <c r="I9" s="24">
        <v>75</v>
      </c>
      <c r="J9" s="321">
        <v>4</v>
      </c>
      <c r="K9" s="24">
        <v>9</v>
      </c>
      <c r="L9" s="321">
        <f t="shared" ref="L9" si="2">F9+H9+J9</f>
        <v>12</v>
      </c>
      <c r="M9" s="321">
        <f>G9+G10+I9+I10+K9+K10</f>
        <v>86</v>
      </c>
      <c r="N9" s="321">
        <v>0</v>
      </c>
      <c r="O9" s="321">
        <v>0</v>
      </c>
      <c r="P9" s="321">
        <v>5</v>
      </c>
      <c r="Q9" s="24">
        <v>14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18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131</v>
      </c>
    </row>
    <row r="10" spans="1:30" ht="18" customHeight="1">
      <c r="A10" s="236"/>
      <c r="B10" s="239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55</v>
      </c>
      <c r="E11" s="329">
        <f t="shared" ref="E11" si="7">SUM(C11:D11)</f>
        <v>77</v>
      </c>
      <c r="F11" s="321">
        <v>0</v>
      </c>
      <c r="G11" s="321">
        <v>0</v>
      </c>
      <c r="H11" s="321">
        <v>10</v>
      </c>
      <c r="I11" s="24">
        <v>46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49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2</v>
      </c>
      <c r="T11" s="321">
        <f t="shared" ref="T11:U11" si="10">N11+N12+P11+P12+R11+R12</f>
        <v>9</v>
      </c>
      <c r="U11" s="321">
        <f t="shared" si="10"/>
        <v>6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77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149</v>
      </c>
      <c r="E13" s="329">
        <f t="shared" ref="E13" si="14">SUM(C13:D13)</f>
        <v>182</v>
      </c>
      <c r="F13" s="321">
        <v>1</v>
      </c>
      <c r="G13" s="24">
        <v>1</v>
      </c>
      <c r="H13" s="321">
        <v>6</v>
      </c>
      <c r="I13" s="130">
        <v>102</v>
      </c>
      <c r="J13" s="321">
        <v>5</v>
      </c>
      <c r="K13" s="24">
        <v>21</v>
      </c>
      <c r="L13" s="321">
        <f t="shared" ref="L13" si="15">F13+H13+J13</f>
        <v>12</v>
      </c>
      <c r="M13" s="321">
        <f t="shared" ref="M13" si="16">G13+G14+I13+I14+K13+K14</f>
        <v>128</v>
      </c>
      <c r="N13" s="321">
        <v>0</v>
      </c>
      <c r="O13" s="321">
        <v>0</v>
      </c>
      <c r="P13" s="321">
        <v>5</v>
      </c>
      <c r="Q13" s="24">
        <v>13</v>
      </c>
      <c r="R13" s="321">
        <v>12</v>
      </c>
      <c r="S13" s="24">
        <v>8</v>
      </c>
      <c r="T13" s="321">
        <f t="shared" ref="T13:U13" si="17">N13+N14+P13+P14+R13+R14</f>
        <v>17</v>
      </c>
      <c r="U13" s="321">
        <f t="shared" si="17"/>
        <v>21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182</v>
      </c>
    </row>
    <row r="14" spans="1:30" ht="18" customHeight="1">
      <c r="A14" s="236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4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3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35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22</v>
      </c>
      <c r="J21" s="386">
        <v>1</v>
      </c>
      <c r="K21" s="24">
        <v>1</v>
      </c>
      <c r="L21" s="388">
        <f t="shared" si="35"/>
        <v>2</v>
      </c>
      <c r="M21" s="321">
        <f t="shared" si="36"/>
        <v>23</v>
      </c>
      <c r="N21" s="329">
        <v>0</v>
      </c>
      <c r="O21" s="329">
        <v>0</v>
      </c>
      <c r="P21" s="329">
        <v>2</v>
      </c>
      <c r="Q21" s="24">
        <v>3</v>
      </c>
      <c r="R21" s="329">
        <v>1</v>
      </c>
      <c r="S21" s="329">
        <v>2</v>
      </c>
      <c r="T21" s="321">
        <f t="shared" si="37"/>
        <v>3</v>
      </c>
      <c r="U21" s="321">
        <f t="shared" si="37"/>
        <v>5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38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34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442</v>
      </c>
      <c r="E23" s="33">
        <f>SUM(E7:E22)</f>
        <v>554</v>
      </c>
      <c r="F23" s="33">
        <f>SUM(F7:F22)</f>
        <v>3</v>
      </c>
      <c r="G23" s="33">
        <f>SUM(G7:G22)</f>
        <v>23</v>
      </c>
      <c r="H23" s="33">
        <f t="shared" ref="H23:AA23" si="39">SUM(H7:H22)</f>
        <v>25</v>
      </c>
      <c r="I23" s="33">
        <f t="shared" si="39"/>
        <v>314</v>
      </c>
      <c r="J23" s="33">
        <f t="shared" si="39"/>
        <v>11</v>
      </c>
      <c r="K23" s="33">
        <f t="shared" si="39"/>
        <v>51</v>
      </c>
      <c r="L23" s="33">
        <f>SUM(L7:L22)</f>
        <v>39</v>
      </c>
      <c r="M23" s="33">
        <f>SUM(M7:M22)</f>
        <v>388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34</v>
      </c>
      <c r="R23" s="33">
        <f t="shared" si="39"/>
        <v>34</v>
      </c>
      <c r="S23" s="33">
        <f t="shared" si="39"/>
        <v>20</v>
      </c>
      <c r="T23" s="33">
        <f>SUM(T7:T22)</f>
        <v>57</v>
      </c>
      <c r="U23" s="33">
        <f>SUM(U7:U22)</f>
        <v>54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554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97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53</v>
      </c>
      <c r="E7" s="329">
        <f>SUM(C7:D7)</f>
        <v>78</v>
      </c>
      <c r="F7" s="321">
        <v>1</v>
      </c>
      <c r="G7" s="321">
        <v>0</v>
      </c>
      <c r="H7" s="321">
        <v>1</v>
      </c>
      <c r="I7" s="24">
        <v>29</v>
      </c>
      <c r="J7" s="321">
        <v>1</v>
      </c>
      <c r="K7" s="24">
        <v>17</v>
      </c>
      <c r="L7" s="321">
        <f>F7+H7+J7</f>
        <v>3</v>
      </c>
      <c r="M7" s="321">
        <f>G7+G8+I7+I8+K7+K8</f>
        <v>49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6</v>
      </c>
      <c r="AA7" s="321">
        <v>0</v>
      </c>
      <c r="AB7" s="321">
        <f>V7+V8+X7+X8+Z7+Z8</f>
        <v>6</v>
      </c>
      <c r="AC7" s="321">
        <f>W7+W8+Y7+Y8+AA7+AA8</f>
        <v>0</v>
      </c>
      <c r="AD7" s="319">
        <f>E7</f>
        <v>78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3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43" t="s">
        <v>8</v>
      </c>
      <c r="C9" s="321">
        <f t="shared" ref="C9:D9" si="0">L9+T9+AB9</f>
        <v>27</v>
      </c>
      <c r="D9" s="321">
        <f t="shared" si="0"/>
        <v>104</v>
      </c>
      <c r="E9" s="329">
        <f t="shared" ref="E9" si="1">SUM(C9:D9)</f>
        <v>131</v>
      </c>
      <c r="F9" s="321">
        <v>1</v>
      </c>
      <c r="G9" s="24">
        <v>1</v>
      </c>
      <c r="H9" s="321">
        <v>7</v>
      </c>
      <c r="I9" s="24">
        <v>74</v>
      </c>
      <c r="J9" s="321">
        <v>4</v>
      </c>
      <c r="K9" s="24">
        <v>9</v>
      </c>
      <c r="L9" s="321">
        <f t="shared" ref="L9" si="2">F9+H9+J9</f>
        <v>12</v>
      </c>
      <c r="M9" s="321">
        <f>G9+G10+I9+I10+K9+K10</f>
        <v>85</v>
      </c>
      <c r="N9" s="321">
        <v>0</v>
      </c>
      <c r="O9" s="321">
        <v>0</v>
      </c>
      <c r="P9" s="321">
        <v>5</v>
      </c>
      <c r="Q9" s="24">
        <v>15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19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131</v>
      </c>
    </row>
    <row r="10" spans="1:30" ht="18" customHeight="1">
      <c r="A10" s="242"/>
      <c r="B10" s="245" t="s">
        <v>2</v>
      </c>
      <c r="C10" s="321"/>
      <c r="D10" s="321"/>
      <c r="E10" s="330"/>
      <c r="F10" s="321"/>
      <c r="G10" s="25">
        <v>1</v>
      </c>
      <c r="H10" s="321"/>
      <c r="I10" s="25">
        <v>0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55</v>
      </c>
      <c r="E11" s="329">
        <f t="shared" ref="E11" si="7">SUM(C11:D11)</f>
        <v>77</v>
      </c>
      <c r="F11" s="321">
        <v>0</v>
      </c>
      <c r="G11" s="321">
        <v>0</v>
      </c>
      <c r="H11" s="321">
        <v>10</v>
      </c>
      <c r="I11" s="24">
        <v>46</v>
      </c>
      <c r="J11" s="321">
        <v>0</v>
      </c>
      <c r="K11" s="24">
        <v>0</v>
      </c>
      <c r="L11" s="321">
        <f t="shared" ref="L11" si="8">F11+H11+J11</f>
        <v>10</v>
      </c>
      <c r="M11" s="321">
        <f t="shared" ref="M11" si="9">G11+G12+I11+I12+K11+K12</f>
        <v>48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9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77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149</v>
      </c>
      <c r="E13" s="329">
        <f t="shared" ref="E13" si="14">SUM(C13:D13)</f>
        <v>182</v>
      </c>
      <c r="F13" s="321">
        <v>1</v>
      </c>
      <c r="G13" s="24">
        <v>1</v>
      </c>
      <c r="H13" s="321">
        <v>6</v>
      </c>
      <c r="I13" s="130">
        <v>101</v>
      </c>
      <c r="J13" s="321">
        <v>5</v>
      </c>
      <c r="K13" s="24">
        <v>21</v>
      </c>
      <c r="L13" s="321">
        <f t="shared" ref="L13" si="15">F13+H13+J13</f>
        <v>12</v>
      </c>
      <c r="M13" s="321">
        <f t="shared" ref="M13" si="16">G13+G14+I13+I14+K13+K14</f>
        <v>127</v>
      </c>
      <c r="N13" s="321">
        <v>0</v>
      </c>
      <c r="O13" s="321">
        <v>0</v>
      </c>
      <c r="P13" s="321">
        <v>5</v>
      </c>
      <c r="Q13" s="24">
        <v>14</v>
      </c>
      <c r="R13" s="321">
        <v>12</v>
      </c>
      <c r="S13" s="24">
        <v>8</v>
      </c>
      <c r="T13" s="321">
        <f t="shared" ref="T13:U13" si="17">N13+N14+P13+P14+R13+R14</f>
        <v>17</v>
      </c>
      <c r="U13" s="321">
        <f t="shared" si="17"/>
        <v>22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182</v>
      </c>
    </row>
    <row r="14" spans="1:30" ht="18" customHeight="1">
      <c r="A14" s="242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4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44</v>
      </c>
      <c r="E15" s="329">
        <f t="shared" ref="E15" si="21">SUM(C15:D15)</f>
        <v>44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44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44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19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3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41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22</v>
      </c>
      <c r="J21" s="386">
        <v>1</v>
      </c>
      <c r="K21" s="24">
        <v>1</v>
      </c>
      <c r="L21" s="388">
        <f t="shared" si="35"/>
        <v>2</v>
      </c>
      <c r="M21" s="321">
        <f t="shared" si="36"/>
        <v>23</v>
      </c>
      <c r="N21" s="329">
        <v>0</v>
      </c>
      <c r="O21" s="329">
        <v>0</v>
      </c>
      <c r="P21" s="329">
        <v>2</v>
      </c>
      <c r="Q21" s="24">
        <v>3</v>
      </c>
      <c r="R21" s="329">
        <v>1</v>
      </c>
      <c r="S21" s="329">
        <v>2</v>
      </c>
      <c r="T21" s="321">
        <f t="shared" si="37"/>
        <v>3</v>
      </c>
      <c r="U21" s="321">
        <f t="shared" si="37"/>
        <v>5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44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40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441</v>
      </c>
      <c r="E23" s="33">
        <f>SUM(E7:E22)</f>
        <v>553</v>
      </c>
      <c r="F23" s="33">
        <f>SUM(F7:F22)</f>
        <v>3</v>
      </c>
      <c r="G23" s="33">
        <f>SUM(G7:G22)</f>
        <v>22</v>
      </c>
      <c r="H23" s="33">
        <f t="shared" ref="H23:AA23" si="39">SUM(H7:H22)</f>
        <v>25</v>
      </c>
      <c r="I23" s="33">
        <f t="shared" si="39"/>
        <v>312</v>
      </c>
      <c r="J23" s="33">
        <f t="shared" si="39"/>
        <v>11</v>
      </c>
      <c r="K23" s="33">
        <f t="shared" si="39"/>
        <v>50</v>
      </c>
      <c r="L23" s="33">
        <f>SUM(L7:L22)</f>
        <v>39</v>
      </c>
      <c r="M23" s="33">
        <f>SUM(M7:M22)</f>
        <v>384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36</v>
      </c>
      <c r="R23" s="33">
        <f t="shared" si="39"/>
        <v>34</v>
      </c>
      <c r="S23" s="33">
        <f t="shared" si="39"/>
        <v>21</v>
      </c>
      <c r="T23" s="33">
        <f>SUM(T7:T22)</f>
        <v>57</v>
      </c>
      <c r="U23" s="33">
        <f>SUM(U7:U22)</f>
        <v>57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553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98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55</v>
      </c>
      <c r="E7" s="329">
        <f>SUM(C7:D7)</f>
        <v>80</v>
      </c>
      <c r="F7" s="321">
        <v>1</v>
      </c>
      <c r="G7" s="321">
        <v>0</v>
      </c>
      <c r="H7" s="321">
        <v>1</v>
      </c>
      <c r="I7" s="24">
        <v>29</v>
      </c>
      <c r="J7" s="321">
        <v>1</v>
      </c>
      <c r="K7" s="24">
        <v>17</v>
      </c>
      <c r="L7" s="321">
        <f>F7+H7+J7</f>
        <v>3</v>
      </c>
      <c r="M7" s="321">
        <f>G7+G8+I7+I8+K7+K8</f>
        <v>51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6</v>
      </c>
      <c r="AA7" s="321">
        <v>0</v>
      </c>
      <c r="AB7" s="321">
        <f>V7+V8+X7+X8+Z7+Z8</f>
        <v>6</v>
      </c>
      <c r="AC7" s="321">
        <f>W7+W8+Y7+Y8+AA7+AA8</f>
        <v>0</v>
      </c>
      <c r="AD7" s="319">
        <f>E7</f>
        <v>80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49" t="s">
        <v>8</v>
      </c>
      <c r="C9" s="321">
        <f t="shared" ref="C9:D9" si="0">L9+T9+AB9</f>
        <v>27</v>
      </c>
      <c r="D9" s="321">
        <f t="shared" si="0"/>
        <v>107</v>
      </c>
      <c r="E9" s="329">
        <f t="shared" ref="E9" si="1">SUM(C9:D9)</f>
        <v>134</v>
      </c>
      <c r="F9" s="321">
        <v>1</v>
      </c>
      <c r="G9" s="24">
        <v>1</v>
      </c>
      <c r="H9" s="321">
        <v>7</v>
      </c>
      <c r="I9" s="24">
        <v>74</v>
      </c>
      <c r="J9" s="321">
        <v>4</v>
      </c>
      <c r="K9" s="24">
        <v>9</v>
      </c>
      <c r="L9" s="321">
        <f t="shared" ref="L9" si="2">F9+H9+J9</f>
        <v>12</v>
      </c>
      <c r="M9" s="321">
        <f>G9+G10+I9+I10+K9+K10</f>
        <v>88</v>
      </c>
      <c r="N9" s="321">
        <v>0</v>
      </c>
      <c r="O9" s="321">
        <v>0</v>
      </c>
      <c r="P9" s="321">
        <v>5</v>
      </c>
      <c r="Q9" s="24">
        <v>15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19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134</v>
      </c>
    </row>
    <row r="10" spans="1:30" ht="18" customHeight="1">
      <c r="A10" s="248"/>
      <c r="B10" s="251" t="s">
        <v>2</v>
      </c>
      <c r="C10" s="321"/>
      <c r="D10" s="321"/>
      <c r="E10" s="330"/>
      <c r="F10" s="321"/>
      <c r="G10" s="25">
        <v>0</v>
      </c>
      <c r="H10" s="321"/>
      <c r="I10" s="25">
        <v>4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56</v>
      </c>
      <c r="E11" s="329">
        <f t="shared" ref="E11" si="7">SUM(C11:D11)</f>
        <v>78</v>
      </c>
      <c r="F11" s="321">
        <v>0</v>
      </c>
      <c r="G11" s="321">
        <v>0</v>
      </c>
      <c r="H11" s="321">
        <v>10</v>
      </c>
      <c r="I11" s="24">
        <v>46</v>
      </c>
      <c r="J11" s="321">
        <v>0</v>
      </c>
      <c r="K11" s="24">
        <v>0</v>
      </c>
      <c r="L11" s="321">
        <f t="shared" ref="L11" si="8">F11+H11+J11</f>
        <v>10</v>
      </c>
      <c r="M11" s="321">
        <f t="shared" ref="M11" si="9">G11+G12+I11+I12+K11+K12</f>
        <v>49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9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78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2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154</v>
      </c>
      <c r="E13" s="329">
        <f t="shared" ref="E13" si="14">SUM(C13:D13)</f>
        <v>187</v>
      </c>
      <c r="F13" s="321">
        <v>1</v>
      </c>
      <c r="G13" s="24">
        <v>1</v>
      </c>
      <c r="H13" s="321">
        <v>6</v>
      </c>
      <c r="I13" s="130">
        <v>98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130</v>
      </c>
      <c r="N13" s="321">
        <v>0</v>
      </c>
      <c r="O13" s="321">
        <v>0</v>
      </c>
      <c r="P13" s="321">
        <v>5</v>
      </c>
      <c r="Q13" s="24">
        <v>15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24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187</v>
      </c>
    </row>
    <row r="14" spans="1:30" ht="18" customHeight="1">
      <c r="A14" s="248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8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44</v>
      </c>
      <c r="E15" s="329">
        <f t="shared" ref="E15" si="21">SUM(C15:D15)</f>
        <v>44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44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44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19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4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3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47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21</v>
      </c>
      <c r="J21" s="386">
        <v>1</v>
      </c>
      <c r="K21" s="24">
        <v>1</v>
      </c>
      <c r="L21" s="388">
        <f t="shared" si="35"/>
        <v>2</v>
      </c>
      <c r="M21" s="321">
        <f t="shared" si="36"/>
        <v>22</v>
      </c>
      <c r="N21" s="329">
        <v>0</v>
      </c>
      <c r="O21" s="329">
        <v>0</v>
      </c>
      <c r="P21" s="329">
        <v>2</v>
      </c>
      <c r="Q21" s="24">
        <v>4</v>
      </c>
      <c r="R21" s="329">
        <v>1</v>
      </c>
      <c r="S21" s="329">
        <v>2</v>
      </c>
      <c r="T21" s="321">
        <f t="shared" si="37"/>
        <v>3</v>
      </c>
      <c r="U21" s="321">
        <f t="shared" si="37"/>
        <v>6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50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46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452</v>
      </c>
      <c r="E23" s="33">
        <f>SUM(E7:E22)</f>
        <v>564</v>
      </c>
      <c r="F23" s="33">
        <f>SUM(F7:F22)</f>
        <v>3</v>
      </c>
      <c r="G23" s="33">
        <f>SUM(G7:G22)</f>
        <v>21</v>
      </c>
      <c r="H23" s="33">
        <f t="shared" ref="H23:AA23" si="39">SUM(H7:H22)</f>
        <v>25</v>
      </c>
      <c r="I23" s="33">
        <f t="shared" si="39"/>
        <v>319</v>
      </c>
      <c r="J23" s="33">
        <f t="shared" si="39"/>
        <v>11</v>
      </c>
      <c r="K23" s="33">
        <f t="shared" si="39"/>
        <v>52</v>
      </c>
      <c r="L23" s="33">
        <f>SUM(L7:L22)</f>
        <v>39</v>
      </c>
      <c r="M23" s="33">
        <f>SUM(M7:M22)</f>
        <v>392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38</v>
      </c>
      <c r="R23" s="33">
        <f t="shared" si="39"/>
        <v>34</v>
      </c>
      <c r="S23" s="33">
        <f t="shared" si="39"/>
        <v>22</v>
      </c>
      <c r="T23" s="33">
        <f>SUM(T7:T22)</f>
        <v>57</v>
      </c>
      <c r="U23" s="33">
        <f>SUM(U7:U22)</f>
        <v>60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564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99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56</v>
      </c>
      <c r="E7" s="329">
        <f>SUM(C7:D7)</f>
        <v>81</v>
      </c>
      <c r="F7" s="321">
        <v>1</v>
      </c>
      <c r="G7" s="321">
        <v>0</v>
      </c>
      <c r="H7" s="321">
        <v>1</v>
      </c>
      <c r="I7" s="24">
        <v>30</v>
      </c>
      <c r="J7" s="321">
        <v>1</v>
      </c>
      <c r="K7" s="24">
        <v>18</v>
      </c>
      <c r="L7" s="321">
        <f>F7+H7+J7</f>
        <v>3</v>
      </c>
      <c r="M7" s="321">
        <f>G7+G8+I7+I8+K7+K8</f>
        <v>52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6</v>
      </c>
      <c r="AA7" s="321">
        <v>0</v>
      </c>
      <c r="AB7" s="321">
        <f>V7+V8+X7+X8+Z7+Z8</f>
        <v>6</v>
      </c>
      <c r="AC7" s="321">
        <f>W7+W8+Y7+Y8+AA7+AA8</f>
        <v>0</v>
      </c>
      <c r="AD7" s="319">
        <f>E7</f>
        <v>81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55" t="s">
        <v>8</v>
      </c>
      <c r="C9" s="321">
        <f t="shared" ref="C9:D9" si="0">L9+T9+AB9</f>
        <v>27</v>
      </c>
      <c r="D9" s="321">
        <f t="shared" si="0"/>
        <v>107</v>
      </c>
      <c r="E9" s="329">
        <f t="shared" ref="E9" si="1">SUM(C9:D9)</f>
        <v>134</v>
      </c>
      <c r="F9" s="321">
        <v>1</v>
      </c>
      <c r="G9" s="24">
        <v>1</v>
      </c>
      <c r="H9" s="321">
        <v>7</v>
      </c>
      <c r="I9" s="24">
        <v>73</v>
      </c>
      <c r="J9" s="321">
        <v>4</v>
      </c>
      <c r="K9" s="24">
        <v>9</v>
      </c>
      <c r="L9" s="321">
        <f t="shared" ref="L9" si="2">F9+H9+J9</f>
        <v>12</v>
      </c>
      <c r="M9" s="321">
        <f>G9+G10+I9+I10+K9+K10</f>
        <v>87</v>
      </c>
      <c r="N9" s="321">
        <v>0</v>
      </c>
      <c r="O9" s="321">
        <v>0</v>
      </c>
      <c r="P9" s="321">
        <v>5</v>
      </c>
      <c r="Q9" s="24">
        <v>16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20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134</v>
      </c>
    </row>
    <row r="10" spans="1:30" ht="18" customHeight="1">
      <c r="A10" s="254"/>
      <c r="B10" s="257" t="s">
        <v>2</v>
      </c>
      <c r="C10" s="321"/>
      <c r="D10" s="321"/>
      <c r="E10" s="330"/>
      <c r="F10" s="321"/>
      <c r="G10" s="25">
        <v>0</v>
      </c>
      <c r="H10" s="321"/>
      <c r="I10" s="25">
        <v>4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56</v>
      </c>
      <c r="E11" s="329">
        <f t="shared" ref="E11" si="7">SUM(C11:D11)</f>
        <v>78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49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9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78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0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153</v>
      </c>
      <c r="E13" s="329">
        <f t="shared" ref="E13" si="14">SUM(C13:D13)</f>
        <v>186</v>
      </c>
      <c r="F13" s="321">
        <v>1</v>
      </c>
      <c r="G13" s="24">
        <v>1</v>
      </c>
      <c r="H13" s="321">
        <v>6</v>
      </c>
      <c r="I13" s="24">
        <v>99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129</v>
      </c>
      <c r="N13" s="321">
        <v>0</v>
      </c>
      <c r="O13" s="321">
        <v>0</v>
      </c>
      <c r="P13" s="321">
        <v>5</v>
      </c>
      <c r="Q13" s="24">
        <v>15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24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186</v>
      </c>
    </row>
    <row r="14" spans="1:30" ht="18" customHeight="1">
      <c r="A14" s="254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6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44</v>
      </c>
      <c r="E15" s="329">
        <f t="shared" ref="E15" si="21">SUM(C15:D15)</f>
        <v>44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44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44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19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6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53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21</v>
      </c>
      <c r="J21" s="386">
        <v>1</v>
      </c>
      <c r="K21" s="24">
        <v>1</v>
      </c>
      <c r="L21" s="388">
        <f t="shared" si="35"/>
        <v>2</v>
      </c>
      <c r="M21" s="321">
        <f t="shared" si="36"/>
        <v>22</v>
      </c>
      <c r="N21" s="329">
        <v>0</v>
      </c>
      <c r="O21" s="329">
        <v>0</v>
      </c>
      <c r="P21" s="329">
        <v>2</v>
      </c>
      <c r="Q21" s="24">
        <v>4</v>
      </c>
      <c r="R21" s="329">
        <v>1</v>
      </c>
      <c r="S21" s="329">
        <v>2</v>
      </c>
      <c r="T21" s="321">
        <f t="shared" si="37"/>
        <v>3</v>
      </c>
      <c r="U21" s="321">
        <f t="shared" si="37"/>
        <v>6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56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52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452</v>
      </c>
      <c r="E23" s="33">
        <f>SUM(E7:E22)</f>
        <v>564</v>
      </c>
      <c r="F23" s="33">
        <f>SUM(F7:F22)</f>
        <v>3</v>
      </c>
      <c r="G23" s="33">
        <f>SUM(G7:G22)</f>
        <v>21</v>
      </c>
      <c r="H23" s="33">
        <f t="shared" ref="H23:AA23" si="39">SUM(H7:H22)</f>
        <v>25</v>
      </c>
      <c r="I23" s="33">
        <f t="shared" si="39"/>
        <v>317</v>
      </c>
      <c r="J23" s="33">
        <f t="shared" si="39"/>
        <v>11</v>
      </c>
      <c r="K23" s="33">
        <f t="shared" si="39"/>
        <v>53</v>
      </c>
      <c r="L23" s="33">
        <f>SUM(L7:L22)</f>
        <v>39</v>
      </c>
      <c r="M23" s="33">
        <f>SUM(M7:M22)</f>
        <v>391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39</v>
      </c>
      <c r="R23" s="33">
        <f t="shared" si="39"/>
        <v>34</v>
      </c>
      <c r="S23" s="33">
        <f t="shared" si="39"/>
        <v>22</v>
      </c>
      <c r="T23" s="33">
        <f>SUM(T7:T22)</f>
        <v>57</v>
      </c>
      <c r="U23" s="33">
        <f>SUM(U7:U22)</f>
        <v>61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564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100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56</v>
      </c>
      <c r="E7" s="329">
        <f>SUM(C7:D7)</f>
        <v>81</v>
      </c>
      <c r="F7" s="321">
        <v>1</v>
      </c>
      <c r="G7" s="321">
        <v>0</v>
      </c>
      <c r="H7" s="321">
        <v>1</v>
      </c>
      <c r="I7" s="24">
        <v>30</v>
      </c>
      <c r="J7" s="321">
        <v>1</v>
      </c>
      <c r="K7" s="24">
        <v>18</v>
      </c>
      <c r="L7" s="321">
        <f>F7+H7+J7</f>
        <v>3</v>
      </c>
      <c r="M7" s="321">
        <f>G7+G8+I7+I8+K7+K8</f>
        <v>52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6</v>
      </c>
      <c r="AA7" s="321">
        <v>0</v>
      </c>
      <c r="AB7" s="321">
        <f>V7+V8+X7+X8+Z7+Z8</f>
        <v>6</v>
      </c>
      <c r="AC7" s="321">
        <f>W7+W8+Y7+Y8+AA7+AA8</f>
        <v>0</v>
      </c>
      <c r="AD7" s="319">
        <f>E7</f>
        <v>81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61" t="s">
        <v>8</v>
      </c>
      <c r="C9" s="321">
        <f t="shared" ref="C9:D9" si="0">L9+T9+AB9</f>
        <v>27</v>
      </c>
      <c r="D9" s="321">
        <f t="shared" si="0"/>
        <v>107</v>
      </c>
      <c r="E9" s="329">
        <f t="shared" ref="E9" si="1">SUM(C9:D9)</f>
        <v>134</v>
      </c>
      <c r="F9" s="321">
        <v>1</v>
      </c>
      <c r="G9" s="24">
        <v>1</v>
      </c>
      <c r="H9" s="321">
        <v>7</v>
      </c>
      <c r="I9" s="24">
        <v>73</v>
      </c>
      <c r="J9" s="321">
        <v>4</v>
      </c>
      <c r="K9" s="24">
        <v>9</v>
      </c>
      <c r="L9" s="321">
        <f t="shared" ref="L9" si="2">F9+H9+J9</f>
        <v>12</v>
      </c>
      <c r="M9" s="321">
        <f>G9+G10+I9+I10+K9+K10</f>
        <v>87</v>
      </c>
      <c r="N9" s="321">
        <v>0</v>
      </c>
      <c r="O9" s="321">
        <v>0</v>
      </c>
      <c r="P9" s="321">
        <v>5</v>
      </c>
      <c r="Q9" s="24">
        <v>16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20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134</v>
      </c>
    </row>
    <row r="10" spans="1:30" ht="18" customHeight="1">
      <c r="A10" s="260"/>
      <c r="B10" s="263" t="s">
        <v>2</v>
      </c>
      <c r="C10" s="321"/>
      <c r="D10" s="321"/>
      <c r="E10" s="330"/>
      <c r="F10" s="321"/>
      <c r="G10" s="25">
        <v>0</v>
      </c>
      <c r="H10" s="321"/>
      <c r="I10" s="25">
        <v>4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56</v>
      </c>
      <c r="E11" s="329">
        <f t="shared" ref="E11" si="7">SUM(C11:D11)</f>
        <v>78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49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9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78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0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153</v>
      </c>
      <c r="E13" s="329">
        <f t="shared" ref="E13" si="14">SUM(C13:D13)</f>
        <v>186</v>
      </c>
      <c r="F13" s="321">
        <v>1</v>
      </c>
      <c r="G13" s="24">
        <v>1</v>
      </c>
      <c r="H13" s="321">
        <v>6</v>
      </c>
      <c r="I13" s="24">
        <v>98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128</v>
      </c>
      <c r="N13" s="321">
        <v>0</v>
      </c>
      <c r="O13" s="321">
        <v>0</v>
      </c>
      <c r="P13" s="321">
        <v>5</v>
      </c>
      <c r="Q13" s="24">
        <v>16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25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186</v>
      </c>
    </row>
    <row r="14" spans="1:30" ht="18" customHeight="1">
      <c r="A14" s="260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6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44</v>
      </c>
      <c r="E15" s="329">
        <f t="shared" ref="E15" si="21">SUM(C15:D15)</f>
        <v>44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44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44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19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6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59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21</v>
      </c>
      <c r="J21" s="386">
        <v>1</v>
      </c>
      <c r="K21" s="24">
        <v>1</v>
      </c>
      <c r="L21" s="388">
        <f t="shared" si="35"/>
        <v>2</v>
      </c>
      <c r="M21" s="321">
        <f t="shared" si="36"/>
        <v>22</v>
      </c>
      <c r="N21" s="329">
        <v>0</v>
      </c>
      <c r="O21" s="329">
        <v>0</v>
      </c>
      <c r="P21" s="329">
        <v>2</v>
      </c>
      <c r="Q21" s="24">
        <v>4</v>
      </c>
      <c r="R21" s="329">
        <v>1</v>
      </c>
      <c r="S21" s="329">
        <v>2</v>
      </c>
      <c r="T21" s="321">
        <f t="shared" si="37"/>
        <v>3</v>
      </c>
      <c r="U21" s="321">
        <f t="shared" si="37"/>
        <v>6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62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58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452</v>
      </c>
      <c r="E23" s="33">
        <f>SUM(E7:E22)</f>
        <v>564</v>
      </c>
      <c r="F23" s="33">
        <f>SUM(F7:F22)</f>
        <v>3</v>
      </c>
      <c r="G23" s="33">
        <f>SUM(G7:G22)</f>
        <v>21</v>
      </c>
      <c r="H23" s="33">
        <f t="shared" ref="H23:AA23" si="39">SUM(H7:H22)</f>
        <v>25</v>
      </c>
      <c r="I23" s="33">
        <f t="shared" si="39"/>
        <v>316</v>
      </c>
      <c r="J23" s="33">
        <f t="shared" si="39"/>
        <v>11</v>
      </c>
      <c r="K23" s="33">
        <f t="shared" si="39"/>
        <v>53</v>
      </c>
      <c r="L23" s="33">
        <f>SUM(L7:L22)</f>
        <v>39</v>
      </c>
      <c r="M23" s="33">
        <f>SUM(M7:M22)</f>
        <v>390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40</v>
      </c>
      <c r="R23" s="33">
        <f t="shared" si="39"/>
        <v>34</v>
      </c>
      <c r="S23" s="33">
        <f t="shared" si="39"/>
        <v>22</v>
      </c>
      <c r="T23" s="33">
        <f>SUM(T7:T22)</f>
        <v>57</v>
      </c>
      <c r="U23" s="33">
        <f>SUM(U7:U22)</f>
        <v>62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564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101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A7"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57</v>
      </c>
      <c r="E7" s="329">
        <f>SUM(C7:D7)</f>
        <v>82</v>
      </c>
      <c r="F7" s="321">
        <v>1</v>
      </c>
      <c r="G7" s="321">
        <v>0</v>
      </c>
      <c r="H7" s="321">
        <v>1</v>
      </c>
      <c r="I7" s="24">
        <v>30</v>
      </c>
      <c r="J7" s="321">
        <v>1</v>
      </c>
      <c r="K7" s="24">
        <v>18</v>
      </c>
      <c r="L7" s="321">
        <f>F7+H7+J7</f>
        <v>3</v>
      </c>
      <c r="M7" s="321">
        <f>G7+G8+I7+I8+K7+K8</f>
        <v>53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6</v>
      </c>
      <c r="AA7" s="321">
        <v>0</v>
      </c>
      <c r="AB7" s="321">
        <f>V7+V8+X7+X8+Z7+Z8</f>
        <v>6</v>
      </c>
      <c r="AC7" s="321">
        <f>W7+W8+Y7+Y8+AA7+AA8</f>
        <v>0</v>
      </c>
      <c r="AD7" s="319">
        <f>E7</f>
        <v>82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1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67" t="s">
        <v>8</v>
      </c>
      <c r="C9" s="321">
        <f t="shared" ref="C9:D9" si="0">L9+T9+AB9</f>
        <v>27</v>
      </c>
      <c r="D9" s="321">
        <f t="shared" si="0"/>
        <v>108</v>
      </c>
      <c r="E9" s="329">
        <f t="shared" ref="E9" si="1">SUM(C9:D9)</f>
        <v>135</v>
      </c>
      <c r="F9" s="321">
        <v>1</v>
      </c>
      <c r="G9" s="24">
        <v>1</v>
      </c>
      <c r="H9" s="321">
        <v>7</v>
      </c>
      <c r="I9" s="24">
        <v>71</v>
      </c>
      <c r="J9" s="321">
        <v>4</v>
      </c>
      <c r="K9" s="24">
        <v>9</v>
      </c>
      <c r="L9" s="321">
        <f t="shared" ref="L9" si="2">F9+H9+J9</f>
        <v>12</v>
      </c>
      <c r="M9" s="321">
        <f>G9+G10+I9+I10+K9+K10</f>
        <v>86</v>
      </c>
      <c r="N9" s="321">
        <v>0</v>
      </c>
      <c r="O9" s="321">
        <v>0</v>
      </c>
      <c r="P9" s="321">
        <v>5</v>
      </c>
      <c r="Q9" s="24">
        <v>18</v>
      </c>
      <c r="R9" s="321">
        <v>7</v>
      </c>
      <c r="S9" s="24">
        <v>4</v>
      </c>
      <c r="T9" s="321">
        <f t="shared" ref="T9:U9" si="3">N9+N10+P9+P10+R9+R10</f>
        <v>12</v>
      </c>
      <c r="U9" s="321">
        <f t="shared" si="3"/>
        <v>22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135</v>
      </c>
    </row>
    <row r="10" spans="1:30" ht="18" customHeight="1">
      <c r="A10" s="266"/>
      <c r="B10" s="269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9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154</v>
      </c>
      <c r="E13" s="329">
        <f t="shared" ref="E13" si="14">SUM(C13:D13)</f>
        <v>187</v>
      </c>
      <c r="F13" s="321">
        <v>1</v>
      </c>
      <c r="G13" s="24">
        <v>1</v>
      </c>
      <c r="H13" s="321">
        <v>6</v>
      </c>
      <c r="I13" s="24">
        <v>97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128</v>
      </c>
      <c r="N13" s="321">
        <v>0</v>
      </c>
      <c r="O13" s="321">
        <v>0</v>
      </c>
      <c r="P13" s="321">
        <v>5</v>
      </c>
      <c r="Q13" s="24">
        <v>17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26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187</v>
      </c>
    </row>
    <row r="14" spans="1:30" ht="18" customHeight="1">
      <c r="A14" s="266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7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44</v>
      </c>
      <c r="E15" s="329">
        <f t="shared" ref="E15" si="21">SUM(C15:D15)</f>
        <v>44</v>
      </c>
      <c r="F15" s="321">
        <v>0</v>
      </c>
      <c r="G15" s="24">
        <v>0</v>
      </c>
      <c r="H15" s="321">
        <v>0</v>
      </c>
      <c r="I15" s="24">
        <v>24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44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44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6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65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1</v>
      </c>
      <c r="S21" s="329">
        <v>2</v>
      </c>
      <c r="T21" s="321">
        <f t="shared" si="37"/>
        <v>3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68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64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456</v>
      </c>
      <c r="E23" s="33">
        <f>SUM(E7:E22)</f>
        <v>568</v>
      </c>
      <c r="F23" s="33">
        <f>SUM(F7:F22)</f>
        <v>3</v>
      </c>
      <c r="G23" s="33">
        <f>SUM(G7:G22)</f>
        <v>22</v>
      </c>
      <c r="H23" s="33">
        <f t="shared" ref="H23:AA23" si="39">SUM(H7:H22)</f>
        <v>25</v>
      </c>
      <c r="I23" s="33">
        <f t="shared" si="39"/>
        <v>313</v>
      </c>
      <c r="J23" s="33">
        <f t="shared" si="39"/>
        <v>11</v>
      </c>
      <c r="K23" s="33">
        <f t="shared" si="39"/>
        <v>55</v>
      </c>
      <c r="L23" s="33">
        <f>SUM(L7:L22)</f>
        <v>39</v>
      </c>
      <c r="M23" s="33">
        <f>SUM(M7:M22)</f>
        <v>390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44</v>
      </c>
      <c r="R23" s="33">
        <f t="shared" si="39"/>
        <v>34</v>
      </c>
      <c r="S23" s="33">
        <f t="shared" si="39"/>
        <v>22</v>
      </c>
      <c r="T23" s="33">
        <f>SUM(T7:T22)</f>
        <v>57</v>
      </c>
      <c r="U23" s="33">
        <f>SUM(U7:U22)</f>
        <v>66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12</v>
      </c>
      <c r="AA23" s="33">
        <f t="shared" si="39"/>
        <v>0</v>
      </c>
      <c r="AB23" s="33">
        <f>SUM(AB7:AB22)</f>
        <v>16</v>
      </c>
      <c r="AC23" s="33">
        <f>SUM(AC7:AC22)</f>
        <v>0</v>
      </c>
      <c r="AD23" s="33">
        <f>SUM(AD7:AD22)</f>
        <v>568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102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57</v>
      </c>
      <c r="E7" s="329">
        <f>SUM(C7:D7)</f>
        <v>82</v>
      </c>
      <c r="F7" s="321">
        <v>1</v>
      </c>
      <c r="G7" s="321">
        <v>0</v>
      </c>
      <c r="H7" s="321">
        <v>1</v>
      </c>
      <c r="I7" s="24">
        <v>30</v>
      </c>
      <c r="J7" s="321">
        <v>0</v>
      </c>
      <c r="K7" s="24">
        <v>18</v>
      </c>
      <c r="L7" s="321">
        <f>F7+H7+J7</f>
        <v>2</v>
      </c>
      <c r="M7" s="321">
        <f>G7+G8+I7+I8+K7+K8</f>
        <v>53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7</v>
      </c>
      <c r="AA7" s="321">
        <v>0</v>
      </c>
      <c r="AB7" s="321">
        <f>V7+V8+X7+X8+Z7+Z8</f>
        <v>7</v>
      </c>
      <c r="AC7" s="321">
        <f>W7+W8+Y7+Y8+AA7+AA8</f>
        <v>0</v>
      </c>
      <c r="AD7" s="319">
        <f>E7</f>
        <v>82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1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73" t="s">
        <v>8</v>
      </c>
      <c r="C9" s="321">
        <f t="shared" ref="C9:D9" si="0">L9+T9+AB9</f>
        <v>27</v>
      </c>
      <c r="D9" s="321">
        <f t="shared" si="0"/>
        <v>107</v>
      </c>
      <c r="E9" s="329">
        <f t="shared" ref="E9" si="1">SUM(C9:D9)</f>
        <v>134</v>
      </c>
      <c r="F9" s="321">
        <v>1</v>
      </c>
      <c r="G9" s="24">
        <v>1</v>
      </c>
      <c r="H9" s="321">
        <v>7</v>
      </c>
      <c r="I9" s="24">
        <v>69</v>
      </c>
      <c r="J9" s="321">
        <v>4</v>
      </c>
      <c r="K9" s="24">
        <v>8</v>
      </c>
      <c r="L9" s="321">
        <f t="shared" ref="L9" si="2">F9+H9+J9</f>
        <v>12</v>
      </c>
      <c r="M9" s="321">
        <f>G9+G10+I9+I10+K9+K10</f>
        <v>83</v>
      </c>
      <c r="N9" s="321">
        <v>0</v>
      </c>
      <c r="O9" s="321">
        <v>0</v>
      </c>
      <c r="P9" s="321">
        <v>5</v>
      </c>
      <c r="Q9" s="24">
        <v>19</v>
      </c>
      <c r="R9" s="321">
        <v>7</v>
      </c>
      <c r="S9" s="24">
        <v>5</v>
      </c>
      <c r="T9" s="321">
        <f t="shared" ref="T9:U9" si="3">N9+N10+P9+P10+R9+R10</f>
        <v>12</v>
      </c>
      <c r="U9" s="321">
        <f t="shared" si="3"/>
        <v>24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134</v>
      </c>
    </row>
    <row r="10" spans="1:30" ht="18" customHeight="1">
      <c r="A10" s="272"/>
      <c r="B10" s="275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9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154</v>
      </c>
      <c r="E13" s="329">
        <f t="shared" ref="E13" si="14">SUM(C13:D13)</f>
        <v>187</v>
      </c>
      <c r="F13" s="321">
        <v>1</v>
      </c>
      <c r="G13" s="24">
        <v>1</v>
      </c>
      <c r="H13" s="321">
        <v>6</v>
      </c>
      <c r="I13" s="24">
        <v>97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128</v>
      </c>
      <c r="N13" s="321">
        <v>0</v>
      </c>
      <c r="O13" s="321">
        <v>0</v>
      </c>
      <c r="P13" s="321">
        <v>5</v>
      </c>
      <c r="Q13" s="24">
        <v>17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26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187</v>
      </c>
    </row>
    <row r="14" spans="1:30" ht="18" customHeight="1">
      <c r="A14" s="272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7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44</v>
      </c>
      <c r="E15" s="329">
        <f t="shared" ref="E15" si="21">SUM(C15:D15)</f>
        <v>44</v>
      </c>
      <c r="F15" s="321">
        <v>0</v>
      </c>
      <c r="G15" s="24">
        <v>0</v>
      </c>
      <c r="H15" s="321">
        <v>0</v>
      </c>
      <c r="I15" s="24">
        <v>24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44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44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6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71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1</v>
      </c>
      <c r="S21" s="329">
        <v>2</v>
      </c>
      <c r="T21" s="321">
        <f t="shared" si="37"/>
        <v>3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74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70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455</v>
      </c>
      <c r="E23" s="33">
        <f>SUM(E7:E22)</f>
        <v>567</v>
      </c>
      <c r="F23" s="33">
        <f>SUM(F7:F22)</f>
        <v>3</v>
      </c>
      <c r="G23" s="33">
        <f>SUM(G7:G22)</f>
        <v>22</v>
      </c>
      <c r="H23" s="33">
        <f t="shared" ref="H23:AA23" si="39">SUM(H7:H22)</f>
        <v>25</v>
      </c>
      <c r="I23" s="33">
        <f t="shared" si="39"/>
        <v>311</v>
      </c>
      <c r="J23" s="33">
        <f t="shared" si="39"/>
        <v>10</v>
      </c>
      <c r="K23" s="33">
        <f t="shared" si="39"/>
        <v>54</v>
      </c>
      <c r="L23" s="33">
        <f>SUM(L7:L22)</f>
        <v>38</v>
      </c>
      <c r="M23" s="33">
        <f>SUM(M7:M22)</f>
        <v>387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45</v>
      </c>
      <c r="R23" s="33">
        <f t="shared" si="39"/>
        <v>34</v>
      </c>
      <c r="S23" s="33">
        <f t="shared" si="39"/>
        <v>23</v>
      </c>
      <c r="T23" s="33">
        <f>SUM(T7:T22)</f>
        <v>57</v>
      </c>
      <c r="U23" s="33">
        <f>SUM(U7:U22)</f>
        <v>68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13</v>
      </c>
      <c r="AA23" s="33">
        <f t="shared" si="39"/>
        <v>0</v>
      </c>
      <c r="AB23" s="33">
        <f>SUM(AB7:AB22)</f>
        <v>17</v>
      </c>
      <c r="AC23" s="33">
        <f>SUM(AC7:AC22)</f>
        <v>0</v>
      </c>
      <c r="AD23" s="33">
        <f>SUM(AD7:AD22)</f>
        <v>567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103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49</v>
      </c>
      <c r="E7" s="358">
        <f>SUM(C7:D7)</f>
        <v>84</v>
      </c>
      <c r="F7" s="349">
        <v>1</v>
      </c>
      <c r="G7" s="349">
        <v>0</v>
      </c>
      <c r="H7" s="349">
        <v>9</v>
      </c>
      <c r="I7" s="5">
        <v>45</v>
      </c>
      <c r="J7" s="349">
        <v>3</v>
      </c>
      <c r="K7" s="5">
        <v>4</v>
      </c>
      <c r="L7" s="349">
        <f>F7+H7+J7</f>
        <v>13</v>
      </c>
      <c r="M7" s="349">
        <f>G7+G8+I7+I8+K7+K8</f>
        <v>49</v>
      </c>
      <c r="N7" s="349">
        <v>0</v>
      </c>
      <c r="O7" s="349">
        <v>0</v>
      </c>
      <c r="P7" s="349">
        <v>10</v>
      </c>
      <c r="Q7" s="349">
        <v>0</v>
      </c>
      <c r="R7" s="349">
        <v>6</v>
      </c>
      <c r="S7" s="349">
        <v>0</v>
      </c>
      <c r="T7" s="349">
        <f>N7+N8+P7+P8+R7+R8</f>
        <v>16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84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35</v>
      </c>
      <c r="D9" s="349">
        <f t="shared" ref="D9" si="1">M9+U9+AC9</f>
        <v>53</v>
      </c>
      <c r="E9" s="358">
        <f t="shared" ref="E9" si="2">SUM(C9:D9)</f>
        <v>88</v>
      </c>
      <c r="F9" s="349">
        <v>2</v>
      </c>
      <c r="G9" s="5">
        <v>2</v>
      </c>
      <c r="H9" s="349">
        <v>11</v>
      </c>
      <c r="I9" s="5">
        <v>45</v>
      </c>
      <c r="J9" s="349">
        <v>5</v>
      </c>
      <c r="K9" s="5">
        <v>4</v>
      </c>
      <c r="L9" s="349">
        <f t="shared" ref="L9" si="3">F9+H9+J9</f>
        <v>18</v>
      </c>
      <c r="M9" s="349">
        <f t="shared" ref="M9" si="4">G9+G10+I9+I10+K9+K10</f>
        <v>52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88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34</v>
      </c>
      <c r="D11" s="349">
        <f t="shared" ref="D11" si="11">M11+U11+AC11</f>
        <v>30</v>
      </c>
      <c r="E11" s="358">
        <f t="shared" ref="E11" si="12">SUM(C11:D11)</f>
        <v>64</v>
      </c>
      <c r="F11" s="349">
        <v>0</v>
      </c>
      <c r="G11" s="349">
        <v>0</v>
      </c>
      <c r="H11" s="349">
        <v>12</v>
      </c>
      <c r="I11" s="5">
        <v>29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29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64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75</v>
      </c>
      <c r="E13" s="358">
        <f t="shared" ref="E13" si="22">SUM(C13:D13)</f>
        <v>115</v>
      </c>
      <c r="F13" s="349">
        <v>1</v>
      </c>
      <c r="G13" s="5">
        <v>2</v>
      </c>
      <c r="H13" s="349">
        <v>14</v>
      </c>
      <c r="I13" s="5">
        <v>55</v>
      </c>
      <c r="J13" s="349">
        <v>9</v>
      </c>
      <c r="K13" s="5">
        <v>1</v>
      </c>
      <c r="L13" s="349">
        <f t="shared" ref="L13" si="23">F13+H13+J13</f>
        <v>24</v>
      </c>
      <c r="M13" s="349">
        <f t="shared" ref="M13" si="24">G13+G14+I13+I14+K13+K14</f>
        <v>73</v>
      </c>
      <c r="N13" s="349">
        <v>0</v>
      </c>
      <c r="O13" s="349">
        <v>0</v>
      </c>
      <c r="P13" s="349">
        <v>6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12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115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13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17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25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2</v>
      </c>
      <c r="E19" s="358">
        <f t="shared" ref="E19" si="52">SUM(C19:D19)</f>
        <v>2</v>
      </c>
      <c r="F19" s="358">
        <v>0</v>
      </c>
      <c r="G19" s="358">
        <v>0</v>
      </c>
      <c r="H19" s="358">
        <v>0</v>
      </c>
      <c r="I19" s="358">
        <v>2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144</v>
      </c>
      <c r="D21" s="40">
        <f t="shared" ref="D21:AD21" si="60">SUM(D7:D20)</f>
        <v>254</v>
      </c>
      <c r="E21" s="40">
        <f t="shared" si="60"/>
        <v>398</v>
      </c>
      <c r="F21" s="40">
        <f t="shared" si="60"/>
        <v>4</v>
      </c>
      <c r="G21" s="40">
        <f t="shared" si="60"/>
        <v>32</v>
      </c>
      <c r="H21" s="40">
        <f t="shared" si="60"/>
        <v>46</v>
      </c>
      <c r="I21" s="40">
        <f t="shared" si="60"/>
        <v>206</v>
      </c>
      <c r="J21" s="40">
        <f t="shared" si="60"/>
        <v>20</v>
      </c>
      <c r="K21" s="40">
        <f t="shared" si="60"/>
        <v>12</v>
      </c>
      <c r="L21" s="40">
        <f t="shared" si="60"/>
        <v>70</v>
      </c>
      <c r="M21" s="40">
        <f t="shared" si="60"/>
        <v>250</v>
      </c>
      <c r="N21" s="40">
        <f t="shared" si="60"/>
        <v>0</v>
      </c>
      <c r="O21" s="40">
        <f t="shared" si="60"/>
        <v>0</v>
      </c>
      <c r="P21" s="40">
        <f t="shared" si="60"/>
        <v>31</v>
      </c>
      <c r="Q21" s="40">
        <f t="shared" si="60"/>
        <v>4</v>
      </c>
      <c r="R21" s="40">
        <f t="shared" si="60"/>
        <v>21</v>
      </c>
      <c r="S21" s="40">
        <f t="shared" si="60"/>
        <v>0</v>
      </c>
      <c r="T21" s="40">
        <f t="shared" si="60"/>
        <v>52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12</v>
      </c>
      <c r="Y21" s="40">
        <f t="shared" si="60"/>
        <v>0</v>
      </c>
      <c r="Z21" s="40">
        <f t="shared" si="60"/>
        <v>10</v>
      </c>
      <c r="AA21" s="40">
        <f t="shared" si="60"/>
        <v>0</v>
      </c>
      <c r="AB21" s="40">
        <f t="shared" si="60"/>
        <v>22</v>
      </c>
      <c r="AC21" s="40">
        <f t="shared" si="60"/>
        <v>0</v>
      </c>
      <c r="AD21" s="40">
        <f t="shared" si="60"/>
        <v>398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34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57</v>
      </c>
      <c r="E7" s="329">
        <f>SUM(C7:D7)</f>
        <v>82</v>
      </c>
      <c r="F7" s="321">
        <v>1</v>
      </c>
      <c r="G7" s="321">
        <v>0</v>
      </c>
      <c r="H7" s="321">
        <v>1</v>
      </c>
      <c r="I7" s="24">
        <v>30</v>
      </c>
      <c r="J7" s="321">
        <v>0</v>
      </c>
      <c r="K7" s="24">
        <v>18</v>
      </c>
      <c r="L7" s="321">
        <f>F7+H7+J7</f>
        <v>2</v>
      </c>
      <c r="M7" s="321">
        <f>G7+G8+I7+I8+K7+K8</f>
        <v>53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7</v>
      </c>
      <c r="AA7" s="321">
        <v>0</v>
      </c>
      <c r="AB7" s="321">
        <f>V7+V8+X7+X8+Z7+Z8</f>
        <v>7</v>
      </c>
      <c r="AC7" s="321">
        <f>W7+W8+Y7+Y8+AA7+AA8</f>
        <v>0</v>
      </c>
      <c r="AD7" s="319">
        <f>E7</f>
        <v>82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1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79" t="s">
        <v>8</v>
      </c>
      <c r="C9" s="321">
        <f t="shared" ref="C9:D9" si="0">L9+T9+AB9</f>
        <v>27</v>
      </c>
      <c r="D9" s="321">
        <f t="shared" si="0"/>
        <v>107</v>
      </c>
      <c r="E9" s="329">
        <f t="shared" ref="E9" si="1">SUM(C9:D9)</f>
        <v>134</v>
      </c>
      <c r="F9" s="321">
        <v>1</v>
      </c>
      <c r="G9" s="24">
        <v>1</v>
      </c>
      <c r="H9" s="321">
        <v>7</v>
      </c>
      <c r="I9" s="24">
        <v>69</v>
      </c>
      <c r="J9" s="321">
        <v>4</v>
      </c>
      <c r="K9" s="24">
        <v>8</v>
      </c>
      <c r="L9" s="321">
        <f t="shared" ref="L9" si="2">F9+H9+J9</f>
        <v>12</v>
      </c>
      <c r="M9" s="321">
        <f>G9+G10+I9+I10+K9+K10</f>
        <v>83</v>
      </c>
      <c r="N9" s="321">
        <v>0</v>
      </c>
      <c r="O9" s="321">
        <v>0</v>
      </c>
      <c r="P9" s="321">
        <v>5</v>
      </c>
      <c r="Q9" s="24">
        <v>19</v>
      </c>
      <c r="R9" s="321">
        <v>7</v>
      </c>
      <c r="S9" s="24">
        <v>5</v>
      </c>
      <c r="T9" s="321">
        <f t="shared" ref="T9:U9" si="3">N9+N10+P9+P10+R9+R10</f>
        <v>12</v>
      </c>
      <c r="U9" s="321">
        <f t="shared" si="3"/>
        <v>24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134</v>
      </c>
    </row>
    <row r="10" spans="1:30" ht="18" customHeight="1">
      <c r="A10" s="278"/>
      <c r="B10" s="281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9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154</v>
      </c>
      <c r="E13" s="329">
        <f t="shared" ref="E13" si="14">SUM(C13:D13)</f>
        <v>187</v>
      </c>
      <c r="F13" s="321">
        <v>1</v>
      </c>
      <c r="G13" s="24">
        <v>1</v>
      </c>
      <c r="H13" s="321">
        <v>6</v>
      </c>
      <c r="I13" s="24">
        <v>98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127</v>
      </c>
      <c r="N13" s="321">
        <v>0</v>
      </c>
      <c r="O13" s="321">
        <v>0</v>
      </c>
      <c r="P13" s="321">
        <v>5</v>
      </c>
      <c r="Q13" s="24">
        <v>18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27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187</v>
      </c>
    </row>
    <row r="14" spans="1:30" ht="18" customHeight="1">
      <c r="A14" s="278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5</v>
      </c>
      <c r="J14" s="321"/>
      <c r="K14" s="25">
        <v>0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44</v>
      </c>
      <c r="E15" s="329">
        <f t="shared" ref="E15" si="21">SUM(C15:D15)</f>
        <v>44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44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44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19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7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0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77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1</v>
      </c>
      <c r="S21" s="329">
        <v>2</v>
      </c>
      <c r="T21" s="321">
        <f t="shared" si="37"/>
        <v>3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1">
        <f t="shared" si="38"/>
        <v>0</v>
      </c>
      <c r="AC21" s="321">
        <f t="shared" si="38"/>
        <v>0</v>
      </c>
      <c r="AD21" s="319">
        <f>E21</f>
        <v>33</v>
      </c>
    </row>
    <row r="22" spans="1:30" ht="18" customHeight="1">
      <c r="A22" s="280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76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455</v>
      </c>
      <c r="E23" s="33">
        <f>SUM(E7:E22)</f>
        <v>567</v>
      </c>
      <c r="F23" s="33">
        <f>SUM(F7:F22)</f>
        <v>3</v>
      </c>
      <c r="G23" s="33">
        <f>SUM(G7:G22)</f>
        <v>21</v>
      </c>
      <c r="H23" s="33">
        <f t="shared" ref="H23:AA23" si="39">SUM(H7:H22)</f>
        <v>25</v>
      </c>
      <c r="I23" s="33">
        <f t="shared" si="39"/>
        <v>311</v>
      </c>
      <c r="J23" s="33">
        <f t="shared" si="39"/>
        <v>10</v>
      </c>
      <c r="K23" s="33">
        <f t="shared" si="39"/>
        <v>54</v>
      </c>
      <c r="L23" s="33">
        <f>SUM(L7:L22)</f>
        <v>38</v>
      </c>
      <c r="M23" s="33">
        <f>SUM(M7:M22)</f>
        <v>386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46</v>
      </c>
      <c r="R23" s="33">
        <f t="shared" si="39"/>
        <v>34</v>
      </c>
      <c r="S23" s="33">
        <f t="shared" si="39"/>
        <v>23</v>
      </c>
      <c r="T23" s="33">
        <f>SUM(T7:T22)</f>
        <v>57</v>
      </c>
      <c r="U23" s="33">
        <f>SUM(U7:U22)</f>
        <v>69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13</v>
      </c>
      <c r="AA23" s="33">
        <f t="shared" si="39"/>
        <v>0</v>
      </c>
      <c r="AB23" s="33">
        <f>SUM(AB7:AB22)</f>
        <v>17</v>
      </c>
      <c r="AC23" s="33">
        <f>SUM(AC7:AC22)</f>
        <v>0</v>
      </c>
      <c r="AD23" s="33">
        <f>SUM(AD7:AD22)</f>
        <v>567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104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D29"/>
  <sheetViews>
    <sheetView topLeftCell="A7"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58</v>
      </c>
      <c r="E7" s="329">
        <f>SUM(C7:D7)</f>
        <v>83</v>
      </c>
      <c r="F7" s="321">
        <v>1</v>
      </c>
      <c r="G7" s="321">
        <v>0</v>
      </c>
      <c r="H7" s="321">
        <v>1</v>
      </c>
      <c r="I7" s="24">
        <v>30</v>
      </c>
      <c r="J7" s="321">
        <v>0</v>
      </c>
      <c r="K7" s="24">
        <v>19</v>
      </c>
      <c r="L7" s="321">
        <f>F7+H7+J7</f>
        <v>2</v>
      </c>
      <c r="M7" s="321">
        <f>G7+G8+I7+I8+K7+K8</f>
        <v>54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4</v>
      </c>
      <c r="T7" s="321">
        <f>N7+N8+P7+P8+R7+R8</f>
        <v>16</v>
      </c>
      <c r="U7" s="321">
        <f>O7+O8+Q7+Q8+S7+S8</f>
        <v>4</v>
      </c>
      <c r="V7" s="321">
        <v>0</v>
      </c>
      <c r="W7" s="321">
        <v>0</v>
      </c>
      <c r="X7" s="321">
        <v>0</v>
      </c>
      <c r="Y7" s="321">
        <v>0</v>
      </c>
      <c r="Z7" s="321">
        <v>7</v>
      </c>
      <c r="AA7" s="321">
        <v>0</v>
      </c>
      <c r="AB7" s="321">
        <f>V7+V8+X7+X8+Z7+Z8</f>
        <v>7</v>
      </c>
      <c r="AC7" s="321">
        <f>W7+W8+Y7+Y8+AA7+AA8</f>
        <v>0</v>
      </c>
      <c r="AD7" s="319">
        <f>E7</f>
        <v>83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85" t="s">
        <v>8</v>
      </c>
      <c r="C9" s="321">
        <f t="shared" ref="C9:D9" si="0">L9+T9+AB9</f>
        <v>27</v>
      </c>
      <c r="D9" s="321">
        <f t="shared" si="0"/>
        <v>106</v>
      </c>
      <c r="E9" s="329">
        <f t="shared" ref="E9" si="1">SUM(C9:D9)</f>
        <v>133</v>
      </c>
      <c r="F9" s="321">
        <v>1</v>
      </c>
      <c r="G9" s="24">
        <v>1</v>
      </c>
      <c r="H9" s="321">
        <v>7</v>
      </c>
      <c r="I9" s="24">
        <v>68</v>
      </c>
      <c r="J9" s="321">
        <v>4</v>
      </c>
      <c r="K9" s="24">
        <v>8</v>
      </c>
      <c r="L9" s="321">
        <f t="shared" ref="L9" si="2">F9+H9+J9</f>
        <v>12</v>
      </c>
      <c r="M9" s="321">
        <f>G9+G10+I9+I10+K9+K10</f>
        <v>82</v>
      </c>
      <c r="N9" s="321">
        <v>0</v>
      </c>
      <c r="O9" s="321">
        <v>0</v>
      </c>
      <c r="P9" s="321">
        <v>5</v>
      </c>
      <c r="Q9" s="24">
        <v>19</v>
      </c>
      <c r="R9" s="321">
        <v>7</v>
      </c>
      <c r="S9" s="24">
        <v>5</v>
      </c>
      <c r="T9" s="321">
        <f t="shared" ref="T9:U9" si="3">N9+N10+P9+P10+R9+R10</f>
        <v>12</v>
      </c>
      <c r="U9" s="321">
        <f t="shared" si="3"/>
        <v>24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133</v>
      </c>
    </row>
    <row r="10" spans="1:30" ht="18" customHeight="1">
      <c r="A10" s="284"/>
      <c r="B10" s="287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10</v>
      </c>
      <c r="I11" s="24">
        <v>47</v>
      </c>
      <c r="J11" s="321">
        <v>0</v>
      </c>
      <c r="K11" s="24">
        <v>1</v>
      </c>
      <c r="L11" s="321">
        <f t="shared" ref="L11" si="8">F11+H11+J11</f>
        <v>10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5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9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155</v>
      </c>
      <c r="E13" s="329">
        <f t="shared" ref="E13" si="14">SUM(C13:D13)</f>
        <v>188</v>
      </c>
      <c r="F13" s="321">
        <v>1</v>
      </c>
      <c r="G13" s="24">
        <v>1</v>
      </c>
      <c r="H13" s="321">
        <v>6</v>
      </c>
      <c r="I13" s="24">
        <v>97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127</v>
      </c>
      <c r="N13" s="321">
        <v>0</v>
      </c>
      <c r="O13" s="321">
        <v>0</v>
      </c>
      <c r="P13" s="321">
        <v>5</v>
      </c>
      <c r="Q13" s="24">
        <v>19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28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188</v>
      </c>
    </row>
    <row r="14" spans="1:30" ht="18" customHeight="1">
      <c r="A14" s="284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5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7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0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83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0</v>
      </c>
      <c r="S21" s="329">
        <v>2</v>
      </c>
      <c r="T21" s="321">
        <f t="shared" si="37"/>
        <v>2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1</v>
      </c>
      <c r="AA21" s="329">
        <v>0</v>
      </c>
      <c r="AB21" s="321">
        <f t="shared" si="38"/>
        <v>1</v>
      </c>
      <c r="AC21" s="321">
        <f t="shared" si="38"/>
        <v>0</v>
      </c>
      <c r="AD21" s="319">
        <f>E21</f>
        <v>33</v>
      </c>
    </row>
    <row r="22" spans="1:30" ht="18" customHeight="1">
      <c r="A22" s="286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82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457</v>
      </c>
      <c r="E23" s="33">
        <f>SUM(E7:E22)</f>
        <v>569</v>
      </c>
      <c r="F23" s="33">
        <f>SUM(F7:F22)</f>
        <v>3</v>
      </c>
      <c r="G23" s="33">
        <f>SUM(G7:G22)</f>
        <v>22</v>
      </c>
      <c r="H23" s="33">
        <f t="shared" ref="H23:AA23" si="39">SUM(H7:H22)</f>
        <v>25</v>
      </c>
      <c r="I23" s="33">
        <f t="shared" si="39"/>
        <v>310</v>
      </c>
      <c r="J23" s="33">
        <f t="shared" si="39"/>
        <v>10</v>
      </c>
      <c r="K23" s="33">
        <f t="shared" si="39"/>
        <v>55</v>
      </c>
      <c r="L23" s="33">
        <f>SUM(L7:L22)</f>
        <v>38</v>
      </c>
      <c r="M23" s="33">
        <f>SUM(M7:M22)</f>
        <v>387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47</v>
      </c>
      <c r="R23" s="33">
        <f t="shared" si="39"/>
        <v>33</v>
      </c>
      <c r="S23" s="33">
        <f t="shared" si="39"/>
        <v>23</v>
      </c>
      <c r="T23" s="33">
        <f>SUM(T7:T22)</f>
        <v>56</v>
      </c>
      <c r="U23" s="33">
        <f>SUM(U7:U22)</f>
        <v>70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14</v>
      </c>
      <c r="AA23" s="33">
        <f t="shared" si="39"/>
        <v>0</v>
      </c>
      <c r="AB23" s="33">
        <f>SUM(AB7:AB22)</f>
        <v>18</v>
      </c>
      <c r="AC23" s="33">
        <f>SUM(AC7:AC22)</f>
        <v>0</v>
      </c>
      <c r="AD23" s="33">
        <f>SUM(AD7:AD22)</f>
        <v>569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105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58</v>
      </c>
      <c r="E7" s="329">
        <f>SUM(C7:D7)</f>
        <v>83</v>
      </c>
      <c r="F7" s="321">
        <v>1</v>
      </c>
      <c r="G7" s="321">
        <v>0</v>
      </c>
      <c r="H7" s="321">
        <v>1</v>
      </c>
      <c r="I7" s="24">
        <v>30</v>
      </c>
      <c r="J7" s="321">
        <v>0</v>
      </c>
      <c r="K7" s="24">
        <v>18</v>
      </c>
      <c r="L7" s="321">
        <f>F7+H7+J7</f>
        <v>2</v>
      </c>
      <c r="M7" s="321">
        <f>G7+G8+I7+I8+K7+K8</f>
        <v>53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5</v>
      </c>
      <c r="T7" s="321">
        <f>N7+N8+P7+P8+R7+R8</f>
        <v>16</v>
      </c>
      <c r="U7" s="321">
        <f>O7+O8+Q7+Q8+S7+S8</f>
        <v>5</v>
      </c>
      <c r="V7" s="321">
        <v>0</v>
      </c>
      <c r="W7" s="321">
        <v>0</v>
      </c>
      <c r="X7" s="321">
        <v>0</v>
      </c>
      <c r="Y7" s="321">
        <v>0</v>
      </c>
      <c r="Z7" s="321">
        <v>7</v>
      </c>
      <c r="AA7" s="321">
        <v>0</v>
      </c>
      <c r="AB7" s="321">
        <f>V7+V8+X7+X8+Z7+Z8</f>
        <v>7</v>
      </c>
      <c r="AC7" s="321">
        <f>W7+W8+Y7+Y8+AA7+AA8</f>
        <v>0</v>
      </c>
      <c r="AD7" s="319">
        <f>E7</f>
        <v>83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91" t="s">
        <v>8</v>
      </c>
      <c r="C9" s="321">
        <f t="shared" ref="C9:D9" si="0">L9+T9+AB9</f>
        <v>27</v>
      </c>
      <c r="D9" s="321">
        <f t="shared" si="0"/>
        <v>105</v>
      </c>
      <c r="E9" s="329">
        <f t="shared" ref="E9" si="1">SUM(C9:D9)</f>
        <v>132</v>
      </c>
      <c r="F9" s="321">
        <v>1</v>
      </c>
      <c r="G9" s="24">
        <v>1</v>
      </c>
      <c r="H9" s="321">
        <v>7</v>
      </c>
      <c r="I9" s="24">
        <v>67</v>
      </c>
      <c r="J9" s="321">
        <v>4</v>
      </c>
      <c r="K9" s="24">
        <v>7</v>
      </c>
      <c r="L9" s="321">
        <f t="shared" ref="L9" si="2">F9+H9+J9</f>
        <v>12</v>
      </c>
      <c r="M9" s="321">
        <f>G9+G10+I9+I10+K9+K10</f>
        <v>80</v>
      </c>
      <c r="N9" s="321">
        <v>0</v>
      </c>
      <c r="O9" s="321">
        <v>0</v>
      </c>
      <c r="P9" s="321">
        <v>5</v>
      </c>
      <c r="Q9" s="24">
        <v>20</v>
      </c>
      <c r="R9" s="321">
        <v>7</v>
      </c>
      <c r="S9" s="24">
        <v>5</v>
      </c>
      <c r="T9" s="321">
        <f t="shared" ref="T9:U9" si="3">N9+N10+P9+P10+R9+R10</f>
        <v>12</v>
      </c>
      <c r="U9" s="321">
        <f t="shared" si="3"/>
        <v>25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132</v>
      </c>
    </row>
    <row r="10" spans="1:30" ht="18" customHeight="1">
      <c r="A10" s="290"/>
      <c r="B10" s="293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1</v>
      </c>
      <c r="L11" s="321">
        <f t="shared" ref="L11" si="8">F11+H11+J11</f>
        <v>9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6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10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155</v>
      </c>
      <c r="E13" s="329">
        <f t="shared" ref="E13" si="14">SUM(C13:D13)</f>
        <v>188</v>
      </c>
      <c r="F13" s="321">
        <v>1</v>
      </c>
      <c r="G13" s="24">
        <v>1</v>
      </c>
      <c r="H13" s="321">
        <v>6</v>
      </c>
      <c r="I13" s="24">
        <v>95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125</v>
      </c>
      <c r="N13" s="321">
        <v>0</v>
      </c>
      <c r="O13" s="321">
        <v>0</v>
      </c>
      <c r="P13" s="321">
        <v>5</v>
      </c>
      <c r="Q13" s="24">
        <v>21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30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188</v>
      </c>
    </row>
    <row r="14" spans="1:30" ht="18" customHeight="1">
      <c r="A14" s="290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5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7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0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89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0</v>
      </c>
      <c r="S21" s="329">
        <v>2</v>
      </c>
      <c r="T21" s="321">
        <f t="shared" si="37"/>
        <v>2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1</v>
      </c>
      <c r="AA21" s="329">
        <v>0</v>
      </c>
      <c r="AB21" s="321">
        <f t="shared" si="38"/>
        <v>1</v>
      </c>
      <c r="AC21" s="321">
        <f t="shared" si="38"/>
        <v>0</v>
      </c>
      <c r="AD21" s="319">
        <f>E21</f>
        <v>33</v>
      </c>
    </row>
    <row r="22" spans="1:30" ht="18" customHeight="1">
      <c r="A22" s="292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88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456</v>
      </c>
      <c r="E23" s="33">
        <f>SUM(E7:E22)</f>
        <v>568</v>
      </c>
      <c r="F23" s="33">
        <f>SUM(F7:F22)</f>
        <v>3</v>
      </c>
      <c r="G23" s="33">
        <f>SUM(G7:G22)</f>
        <v>22</v>
      </c>
      <c r="H23" s="33">
        <f t="shared" ref="H23:AA23" si="39">SUM(H7:H22)</f>
        <v>24</v>
      </c>
      <c r="I23" s="33">
        <f t="shared" si="39"/>
        <v>307</v>
      </c>
      <c r="J23" s="33">
        <f t="shared" si="39"/>
        <v>10</v>
      </c>
      <c r="K23" s="33">
        <f t="shared" si="39"/>
        <v>53</v>
      </c>
      <c r="L23" s="33">
        <f>SUM(L7:L22)</f>
        <v>37</v>
      </c>
      <c r="M23" s="33">
        <f>SUM(M7:M22)</f>
        <v>382</v>
      </c>
      <c r="N23" s="33">
        <f t="shared" si="39"/>
        <v>0</v>
      </c>
      <c r="O23" s="33">
        <f t="shared" si="39"/>
        <v>0</v>
      </c>
      <c r="P23" s="33">
        <f t="shared" si="39"/>
        <v>24</v>
      </c>
      <c r="Q23" s="33">
        <f t="shared" si="39"/>
        <v>50</v>
      </c>
      <c r="R23" s="33">
        <f t="shared" si="39"/>
        <v>33</v>
      </c>
      <c r="S23" s="33">
        <f t="shared" si="39"/>
        <v>24</v>
      </c>
      <c r="T23" s="33">
        <f>SUM(T7:T22)</f>
        <v>57</v>
      </c>
      <c r="U23" s="33">
        <f>SUM(U7:U22)</f>
        <v>74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14</v>
      </c>
      <c r="AA23" s="33">
        <f t="shared" si="39"/>
        <v>0</v>
      </c>
      <c r="AB23" s="33">
        <f>SUM(AB7:AB22)</f>
        <v>18</v>
      </c>
      <c r="AC23" s="33">
        <f>SUM(AC7:AC22)</f>
        <v>0</v>
      </c>
      <c r="AD23" s="33">
        <f>SUM(AD7:AD22)</f>
        <v>568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106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25</v>
      </c>
      <c r="D7" s="321">
        <f>M7+U7+AC7</f>
        <v>58</v>
      </c>
      <c r="E7" s="329">
        <f>SUM(C7:D7)</f>
        <v>83</v>
      </c>
      <c r="F7" s="321">
        <v>1</v>
      </c>
      <c r="G7" s="321">
        <v>0</v>
      </c>
      <c r="H7" s="321">
        <v>1</v>
      </c>
      <c r="I7" s="24">
        <v>30</v>
      </c>
      <c r="J7" s="321">
        <v>0</v>
      </c>
      <c r="K7" s="24">
        <v>18</v>
      </c>
      <c r="L7" s="321">
        <f>F7+H7+J7</f>
        <v>2</v>
      </c>
      <c r="M7" s="321">
        <f>G7+G8+I7+I8+K7+K8</f>
        <v>53</v>
      </c>
      <c r="N7" s="321">
        <v>0</v>
      </c>
      <c r="O7" s="321">
        <v>0</v>
      </c>
      <c r="P7" s="321">
        <v>6</v>
      </c>
      <c r="Q7" s="24">
        <v>0</v>
      </c>
      <c r="R7" s="321">
        <v>10</v>
      </c>
      <c r="S7" s="24">
        <v>5</v>
      </c>
      <c r="T7" s="321">
        <f>N7+N8+P7+P8+R7+R8</f>
        <v>16</v>
      </c>
      <c r="U7" s="321">
        <f>O7+O8+Q7+Q8+S7+S8</f>
        <v>5</v>
      </c>
      <c r="V7" s="321">
        <v>0</v>
      </c>
      <c r="W7" s="321">
        <v>0</v>
      </c>
      <c r="X7" s="321">
        <v>0</v>
      </c>
      <c r="Y7" s="321">
        <v>0</v>
      </c>
      <c r="Z7" s="321">
        <v>7</v>
      </c>
      <c r="AA7" s="321">
        <v>0</v>
      </c>
      <c r="AB7" s="321">
        <f>V7+V8+X7+X8+Z7+Z8</f>
        <v>7</v>
      </c>
      <c r="AC7" s="321">
        <f>W7+W8+Y7+Y8+AA7+AA8</f>
        <v>0</v>
      </c>
      <c r="AD7" s="319">
        <f>E7</f>
        <v>83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297" t="s">
        <v>8</v>
      </c>
      <c r="C9" s="321">
        <f t="shared" ref="C9:D9" si="0">L9+T9+AB9</f>
        <v>27</v>
      </c>
      <c r="D9" s="321">
        <f t="shared" si="0"/>
        <v>105</v>
      </c>
      <c r="E9" s="329">
        <f t="shared" ref="E9" si="1">SUM(C9:D9)</f>
        <v>132</v>
      </c>
      <c r="F9" s="321">
        <v>1</v>
      </c>
      <c r="G9" s="24">
        <v>1</v>
      </c>
      <c r="H9" s="321">
        <v>7</v>
      </c>
      <c r="I9" s="24">
        <v>67</v>
      </c>
      <c r="J9" s="321">
        <v>4</v>
      </c>
      <c r="K9" s="24">
        <v>7</v>
      </c>
      <c r="L9" s="321">
        <f t="shared" ref="L9" si="2">F9+H9+J9</f>
        <v>12</v>
      </c>
      <c r="M9" s="321">
        <f>G9+G10+I9+I10+K9+K10</f>
        <v>80</v>
      </c>
      <c r="N9" s="321">
        <v>0</v>
      </c>
      <c r="O9" s="321">
        <v>0</v>
      </c>
      <c r="P9" s="321">
        <v>5</v>
      </c>
      <c r="Q9" s="24">
        <v>20</v>
      </c>
      <c r="R9" s="321">
        <v>7</v>
      </c>
      <c r="S9" s="24">
        <v>5</v>
      </c>
      <c r="T9" s="321">
        <f t="shared" ref="T9:U9" si="3">N9+N10+P9+P10+R9+R10</f>
        <v>12</v>
      </c>
      <c r="U9" s="321">
        <f t="shared" si="3"/>
        <v>25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132</v>
      </c>
    </row>
    <row r="10" spans="1:30" ht="18" customHeight="1">
      <c r="A10" s="296"/>
      <c r="B10" s="299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1</v>
      </c>
      <c r="L11" s="321">
        <f t="shared" ref="L11" si="8">F11+H11+J11</f>
        <v>9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6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10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154</v>
      </c>
      <c r="E13" s="329">
        <f t="shared" ref="E13" si="14">SUM(C13:D13)</f>
        <v>187</v>
      </c>
      <c r="F13" s="321">
        <v>1</v>
      </c>
      <c r="G13" s="24">
        <v>1</v>
      </c>
      <c r="H13" s="321">
        <v>6</v>
      </c>
      <c r="I13" s="24">
        <v>94</v>
      </c>
      <c r="J13" s="321">
        <v>5</v>
      </c>
      <c r="K13" s="24">
        <v>23</v>
      </c>
      <c r="L13" s="321">
        <f t="shared" ref="L13" si="15">F13+H13+J13</f>
        <v>12</v>
      </c>
      <c r="M13" s="321">
        <f t="shared" ref="M13" si="16">G13+G14+I13+I14+K13+K14</f>
        <v>124</v>
      </c>
      <c r="N13" s="321">
        <v>0</v>
      </c>
      <c r="O13" s="321">
        <v>0</v>
      </c>
      <c r="P13" s="321">
        <v>5</v>
      </c>
      <c r="Q13" s="24">
        <v>21</v>
      </c>
      <c r="R13" s="321">
        <v>12</v>
      </c>
      <c r="S13" s="24">
        <v>9</v>
      </c>
      <c r="T13" s="321">
        <f t="shared" ref="T13:U13" si="17">N13+N14+P13+P14+R13+R14</f>
        <v>17</v>
      </c>
      <c r="U13" s="321">
        <f t="shared" si="17"/>
        <v>30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187</v>
      </c>
    </row>
    <row r="14" spans="1:30" ht="18" customHeight="1">
      <c r="A14" s="296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5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7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0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295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0</v>
      </c>
      <c r="S21" s="329">
        <v>2</v>
      </c>
      <c r="T21" s="321">
        <f t="shared" si="37"/>
        <v>2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1</v>
      </c>
      <c r="AA21" s="329">
        <v>0</v>
      </c>
      <c r="AB21" s="321">
        <f t="shared" si="38"/>
        <v>1</v>
      </c>
      <c r="AC21" s="321">
        <f t="shared" si="38"/>
        <v>0</v>
      </c>
      <c r="AD21" s="319">
        <f>E21</f>
        <v>33</v>
      </c>
    </row>
    <row r="22" spans="1:30" ht="18" customHeight="1">
      <c r="A22" s="298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294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112</v>
      </c>
      <c r="D23" s="33">
        <f>SUM(D7:D22)</f>
        <v>455</v>
      </c>
      <c r="E23" s="33">
        <f>SUM(E7:E22)</f>
        <v>567</v>
      </c>
      <c r="F23" s="33">
        <f>SUM(F7:F22)</f>
        <v>3</v>
      </c>
      <c r="G23" s="33">
        <f>SUM(G7:G22)</f>
        <v>22</v>
      </c>
      <c r="H23" s="33">
        <f t="shared" ref="H23:AA23" si="39">SUM(H7:H22)</f>
        <v>24</v>
      </c>
      <c r="I23" s="33">
        <f t="shared" si="39"/>
        <v>306</v>
      </c>
      <c r="J23" s="33">
        <f t="shared" si="39"/>
        <v>10</v>
      </c>
      <c r="K23" s="33">
        <f t="shared" si="39"/>
        <v>53</v>
      </c>
      <c r="L23" s="33">
        <f>SUM(L7:L22)</f>
        <v>37</v>
      </c>
      <c r="M23" s="33">
        <f>SUM(M7:M22)</f>
        <v>381</v>
      </c>
      <c r="N23" s="33">
        <f t="shared" si="39"/>
        <v>0</v>
      </c>
      <c r="O23" s="33">
        <f t="shared" si="39"/>
        <v>0</v>
      </c>
      <c r="P23" s="33">
        <f t="shared" si="39"/>
        <v>24</v>
      </c>
      <c r="Q23" s="33">
        <f t="shared" si="39"/>
        <v>50</v>
      </c>
      <c r="R23" s="33">
        <f t="shared" si="39"/>
        <v>33</v>
      </c>
      <c r="S23" s="33">
        <f t="shared" si="39"/>
        <v>24</v>
      </c>
      <c r="T23" s="33">
        <f>SUM(T7:T22)</f>
        <v>57</v>
      </c>
      <c r="U23" s="33">
        <f>SUM(U7:U22)</f>
        <v>74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14</v>
      </c>
      <c r="AA23" s="33">
        <f t="shared" si="39"/>
        <v>0</v>
      </c>
      <c r="AB23" s="33">
        <f>SUM(AB7:AB22)</f>
        <v>18</v>
      </c>
      <c r="AC23" s="33">
        <f>SUM(AC7:AC22)</f>
        <v>0</v>
      </c>
      <c r="AD23" s="33">
        <f>SUM(AD7:AD22)</f>
        <v>567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107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D29"/>
  <sheetViews>
    <sheetView zoomScaleNormal="100" workbookViewId="0">
      <selection activeCell="A10"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23</v>
      </c>
      <c r="D7" s="321">
        <f>M7+U7+AC7</f>
        <v>57</v>
      </c>
      <c r="E7" s="329">
        <f>SUM(C7:D7)</f>
        <v>80</v>
      </c>
      <c r="F7" s="321">
        <v>1</v>
      </c>
      <c r="G7" s="321">
        <v>0</v>
      </c>
      <c r="H7" s="321">
        <v>1</v>
      </c>
      <c r="I7" s="24">
        <v>30</v>
      </c>
      <c r="J7" s="321">
        <v>0</v>
      </c>
      <c r="K7" s="24">
        <v>16</v>
      </c>
      <c r="L7" s="321">
        <f>F7+H7+J7</f>
        <v>2</v>
      </c>
      <c r="M7" s="321">
        <f>G7+G8+I7+I8+K7+K8</f>
        <v>51</v>
      </c>
      <c r="N7" s="321">
        <v>0</v>
      </c>
      <c r="O7" s="321">
        <v>0</v>
      </c>
      <c r="P7" s="321">
        <v>5</v>
      </c>
      <c r="Q7" s="24">
        <v>0</v>
      </c>
      <c r="R7" s="321">
        <v>9</v>
      </c>
      <c r="S7" s="24">
        <v>6</v>
      </c>
      <c r="T7" s="321">
        <f>N7+N8+P7+P8+R7+R8</f>
        <v>14</v>
      </c>
      <c r="U7" s="321">
        <f>O7+O8+Q7+Q8+S7+S8</f>
        <v>6</v>
      </c>
      <c r="V7" s="321">
        <v>0</v>
      </c>
      <c r="W7" s="321">
        <v>0</v>
      </c>
      <c r="X7" s="321">
        <v>0</v>
      </c>
      <c r="Y7" s="321">
        <v>0</v>
      </c>
      <c r="Z7" s="321">
        <v>7</v>
      </c>
      <c r="AA7" s="321">
        <v>0</v>
      </c>
      <c r="AB7" s="321">
        <f>V7+V8+X7+X8+Z7+Z8</f>
        <v>7</v>
      </c>
      <c r="AC7" s="321">
        <f>W7+W8+Y7+Y8+AA7+AA8</f>
        <v>0</v>
      </c>
      <c r="AD7" s="319">
        <f>E7</f>
        <v>80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303" t="s">
        <v>8</v>
      </c>
      <c r="C9" s="321">
        <f t="shared" ref="C9:D9" si="0">L9+T9+AB9</f>
        <v>26</v>
      </c>
      <c r="D9" s="321">
        <f t="shared" si="0"/>
        <v>105</v>
      </c>
      <c r="E9" s="329">
        <f t="shared" ref="E9" si="1">SUM(C9:D9)</f>
        <v>131</v>
      </c>
      <c r="F9" s="321">
        <v>1</v>
      </c>
      <c r="G9" s="24">
        <v>1</v>
      </c>
      <c r="H9" s="321">
        <v>6</v>
      </c>
      <c r="I9" s="24">
        <v>67</v>
      </c>
      <c r="J9" s="321">
        <v>4</v>
      </c>
      <c r="K9" s="24">
        <v>6</v>
      </c>
      <c r="L9" s="321">
        <f t="shared" ref="L9" si="2">F9+H9+J9</f>
        <v>11</v>
      </c>
      <c r="M9" s="321">
        <f>G9+G10+I9+I10+K9+K10</f>
        <v>79</v>
      </c>
      <c r="N9" s="321">
        <v>0</v>
      </c>
      <c r="O9" s="321">
        <v>0</v>
      </c>
      <c r="P9" s="321">
        <v>5</v>
      </c>
      <c r="Q9" s="24">
        <v>20</v>
      </c>
      <c r="R9" s="321">
        <v>7</v>
      </c>
      <c r="S9" s="24">
        <v>6</v>
      </c>
      <c r="T9" s="321">
        <f t="shared" ref="T9:U9" si="3">N9+N10+P9+P10+R9+R10</f>
        <v>12</v>
      </c>
      <c r="U9" s="321">
        <f t="shared" si="3"/>
        <v>26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131</v>
      </c>
    </row>
    <row r="10" spans="1:30" ht="18" customHeight="1">
      <c r="A10" s="302"/>
      <c r="B10" s="305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1</v>
      </c>
      <c r="L11" s="321">
        <f t="shared" ref="L11" si="8">F11+H11+J11</f>
        <v>9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6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10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154</v>
      </c>
      <c r="E13" s="329">
        <f t="shared" ref="E13" si="14">SUM(C13:D13)</f>
        <v>187</v>
      </c>
      <c r="F13" s="321">
        <v>1</v>
      </c>
      <c r="G13" s="24">
        <v>1</v>
      </c>
      <c r="H13" s="321">
        <v>6</v>
      </c>
      <c r="I13" s="24">
        <v>93</v>
      </c>
      <c r="J13" s="321">
        <v>5</v>
      </c>
      <c r="K13" s="24">
        <v>22</v>
      </c>
      <c r="L13" s="321">
        <f t="shared" ref="L13" si="15">F13+H13+J13</f>
        <v>12</v>
      </c>
      <c r="M13" s="321">
        <f t="shared" ref="M13" si="16">G13+G14+I13+I14+K13+K14</f>
        <v>122</v>
      </c>
      <c r="N13" s="321">
        <v>0</v>
      </c>
      <c r="O13" s="321">
        <v>0</v>
      </c>
      <c r="P13" s="321">
        <v>5</v>
      </c>
      <c r="Q13" s="24">
        <v>22</v>
      </c>
      <c r="R13" s="321">
        <v>12</v>
      </c>
      <c r="S13" s="24">
        <v>10</v>
      </c>
      <c r="T13" s="321">
        <f t="shared" ref="T13:U13" si="17">N13+N14+P13+P14+R13+R14</f>
        <v>17</v>
      </c>
      <c r="U13" s="321">
        <f t="shared" si="17"/>
        <v>32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187</v>
      </c>
    </row>
    <row r="14" spans="1:30" ht="18" customHeight="1">
      <c r="A14" s="302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5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8</v>
      </c>
      <c r="E19" s="329">
        <f>SUM(C19:D19)</f>
        <v>8</v>
      </c>
      <c r="F19" s="329">
        <v>0</v>
      </c>
      <c r="G19" s="329">
        <v>0</v>
      </c>
      <c r="H19" s="329">
        <v>0</v>
      </c>
      <c r="I19" s="24">
        <v>7</v>
      </c>
      <c r="J19" s="329">
        <v>0</v>
      </c>
      <c r="K19" s="329">
        <v>1</v>
      </c>
      <c r="L19" s="321">
        <f t="shared" ref="L19:L21" si="35">F19+H19+J19</f>
        <v>0</v>
      </c>
      <c r="M19" s="321">
        <f t="shared" ref="M19:M21" si="36">G19+G20+I19+I20+K19+K20</f>
        <v>8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8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0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301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0</v>
      </c>
      <c r="S21" s="329">
        <v>2</v>
      </c>
      <c r="T21" s="321">
        <f t="shared" si="37"/>
        <v>2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1</v>
      </c>
      <c r="AA21" s="329">
        <v>0</v>
      </c>
      <c r="AB21" s="321">
        <f t="shared" si="38"/>
        <v>1</v>
      </c>
      <c r="AC21" s="321">
        <f t="shared" si="38"/>
        <v>0</v>
      </c>
      <c r="AD21" s="319">
        <f>E21</f>
        <v>33</v>
      </c>
    </row>
    <row r="22" spans="1:30" ht="18" customHeight="1">
      <c r="A22" s="304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300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109</v>
      </c>
      <c r="D23" s="33">
        <f>SUM(D7:D22)</f>
        <v>454</v>
      </c>
      <c r="E23" s="33">
        <f>SUM(E7:E22)</f>
        <v>563</v>
      </c>
      <c r="F23" s="33">
        <f>SUM(F7:F22)</f>
        <v>3</v>
      </c>
      <c r="G23" s="33">
        <f>SUM(G7:G22)</f>
        <v>22</v>
      </c>
      <c r="H23" s="33">
        <f t="shared" ref="H23:AA23" si="39">SUM(H7:H22)</f>
        <v>23</v>
      </c>
      <c r="I23" s="33">
        <f t="shared" si="39"/>
        <v>305</v>
      </c>
      <c r="J23" s="33">
        <f t="shared" si="39"/>
        <v>10</v>
      </c>
      <c r="K23" s="33">
        <f t="shared" si="39"/>
        <v>49</v>
      </c>
      <c r="L23" s="33">
        <f>SUM(L7:L22)</f>
        <v>36</v>
      </c>
      <c r="M23" s="33">
        <f>SUM(M7:M22)</f>
        <v>376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51</v>
      </c>
      <c r="R23" s="33">
        <f t="shared" si="39"/>
        <v>32</v>
      </c>
      <c r="S23" s="33">
        <f t="shared" si="39"/>
        <v>27</v>
      </c>
      <c r="T23" s="33">
        <f>SUM(T7:T22)</f>
        <v>55</v>
      </c>
      <c r="U23" s="33">
        <f>SUM(U7:U22)</f>
        <v>78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14</v>
      </c>
      <c r="AA23" s="33">
        <f t="shared" si="39"/>
        <v>0</v>
      </c>
      <c r="AB23" s="33">
        <f>SUM(AB7:AB22)</f>
        <v>18</v>
      </c>
      <c r="AC23" s="33">
        <f>SUM(AC7:AC22)</f>
        <v>0</v>
      </c>
      <c r="AD23" s="33">
        <f>SUM(AD7:AD22)</f>
        <v>563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108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9"/>
  <sheetViews>
    <sheetView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22</v>
      </c>
      <c r="D7" s="321">
        <f>M7+U7+AC7</f>
        <v>56</v>
      </c>
      <c r="E7" s="329">
        <f>SUM(C7:D7)</f>
        <v>78</v>
      </c>
      <c r="F7" s="321">
        <v>1</v>
      </c>
      <c r="G7" s="321">
        <v>0</v>
      </c>
      <c r="H7" s="321">
        <v>1</v>
      </c>
      <c r="I7" s="24">
        <v>30</v>
      </c>
      <c r="J7" s="321">
        <v>0</v>
      </c>
      <c r="K7" s="24">
        <v>15</v>
      </c>
      <c r="L7" s="321">
        <f>F7+H7+J7</f>
        <v>2</v>
      </c>
      <c r="M7" s="321">
        <f>G7+G8+I7+I8+K7+K8</f>
        <v>50</v>
      </c>
      <c r="N7" s="321">
        <v>0</v>
      </c>
      <c r="O7" s="321">
        <v>0</v>
      </c>
      <c r="P7" s="321">
        <v>5</v>
      </c>
      <c r="Q7" s="24">
        <v>0</v>
      </c>
      <c r="R7" s="321">
        <v>8</v>
      </c>
      <c r="S7" s="24">
        <v>6</v>
      </c>
      <c r="T7" s="321">
        <f>N7+N8+P7+P8+R7+R8</f>
        <v>13</v>
      </c>
      <c r="U7" s="321">
        <f>O7+O8+Q7+Q8+S7+S8</f>
        <v>6</v>
      </c>
      <c r="V7" s="321">
        <v>0</v>
      </c>
      <c r="W7" s="321">
        <v>0</v>
      </c>
      <c r="X7" s="321">
        <v>0</v>
      </c>
      <c r="Y7" s="321">
        <v>0</v>
      </c>
      <c r="Z7" s="321">
        <v>7</v>
      </c>
      <c r="AA7" s="321">
        <v>0</v>
      </c>
      <c r="AB7" s="321">
        <f>V7+V8+X7+X8+Z7+Z8</f>
        <v>7</v>
      </c>
      <c r="AC7" s="321">
        <f>W7+W8+Y7+Y8+AA7+AA8</f>
        <v>0</v>
      </c>
      <c r="AD7" s="319">
        <f>E7</f>
        <v>78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5</v>
      </c>
      <c r="J8" s="321"/>
      <c r="K8" s="25">
        <v>0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309" t="s">
        <v>8</v>
      </c>
      <c r="C9" s="321">
        <f t="shared" ref="C9:D9" si="0">L9+T9+AB9</f>
        <v>26</v>
      </c>
      <c r="D9" s="321">
        <f t="shared" si="0"/>
        <v>105</v>
      </c>
      <c r="E9" s="329">
        <f t="shared" ref="E9" si="1">SUM(C9:D9)</f>
        <v>131</v>
      </c>
      <c r="F9" s="321">
        <v>1</v>
      </c>
      <c r="G9" s="24">
        <v>1</v>
      </c>
      <c r="H9" s="321">
        <v>6</v>
      </c>
      <c r="I9" s="24">
        <v>67</v>
      </c>
      <c r="J9" s="321">
        <v>4</v>
      </c>
      <c r="K9" s="24">
        <v>6</v>
      </c>
      <c r="L9" s="321">
        <f t="shared" ref="L9" si="2">F9+H9+J9</f>
        <v>11</v>
      </c>
      <c r="M9" s="321">
        <f>G9+G10+I9+I10+K9+K10</f>
        <v>79</v>
      </c>
      <c r="N9" s="321">
        <v>0</v>
      </c>
      <c r="O9" s="321">
        <v>0</v>
      </c>
      <c r="P9" s="321">
        <v>5</v>
      </c>
      <c r="Q9" s="24">
        <v>20</v>
      </c>
      <c r="R9" s="321">
        <v>7</v>
      </c>
      <c r="S9" s="24">
        <v>6</v>
      </c>
      <c r="T9" s="321">
        <f t="shared" ref="T9:U9" si="3">N9+N10+P9+P10+R9+R10</f>
        <v>12</v>
      </c>
      <c r="U9" s="321">
        <f t="shared" si="3"/>
        <v>26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131</v>
      </c>
    </row>
    <row r="10" spans="1:30" ht="18" customHeight="1">
      <c r="A10" s="308"/>
      <c r="B10" s="311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1</v>
      </c>
      <c r="L11" s="321">
        <f t="shared" ref="L11" si="8">F11+H11+J11</f>
        <v>9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6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10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33</v>
      </c>
      <c r="D13" s="321">
        <f t="shared" si="13"/>
        <v>154</v>
      </c>
      <c r="E13" s="329">
        <f t="shared" ref="E13" si="14">SUM(C13:D13)</f>
        <v>187</v>
      </c>
      <c r="F13" s="321">
        <v>1</v>
      </c>
      <c r="G13" s="24">
        <v>1</v>
      </c>
      <c r="H13" s="321">
        <v>6</v>
      </c>
      <c r="I13" s="24">
        <v>93</v>
      </c>
      <c r="J13" s="321">
        <v>5</v>
      </c>
      <c r="K13" s="24">
        <v>22</v>
      </c>
      <c r="L13" s="321">
        <f t="shared" ref="L13" si="15">F13+H13+J13</f>
        <v>12</v>
      </c>
      <c r="M13" s="321">
        <f t="shared" ref="M13" si="16">G13+G14+I13+I14+K13+K14</f>
        <v>122</v>
      </c>
      <c r="N13" s="321">
        <v>0</v>
      </c>
      <c r="O13" s="321">
        <v>0</v>
      </c>
      <c r="P13" s="321">
        <v>5</v>
      </c>
      <c r="Q13" s="24">
        <v>22</v>
      </c>
      <c r="R13" s="321">
        <v>12</v>
      </c>
      <c r="S13" s="24">
        <v>10</v>
      </c>
      <c r="T13" s="321">
        <f t="shared" ref="T13:U13" si="17">N13+N14+P13+P14+R13+R14</f>
        <v>17</v>
      </c>
      <c r="U13" s="321">
        <f t="shared" si="17"/>
        <v>32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187</v>
      </c>
    </row>
    <row r="14" spans="1:30" ht="18" customHeight="1">
      <c r="A14" s="308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5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25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20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7</v>
      </c>
      <c r="E19" s="329">
        <f>SUM(C19:D19)</f>
        <v>7</v>
      </c>
      <c r="F19" s="329">
        <v>0</v>
      </c>
      <c r="G19" s="329">
        <v>0</v>
      </c>
      <c r="H19" s="329">
        <v>0</v>
      </c>
      <c r="I19" s="24">
        <v>7</v>
      </c>
      <c r="J19" s="329">
        <v>0</v>
      </c>
      <c r="K19" s="329">
        <v>0</v>
      </c>
      <c r="L19" s="321">
        <f t="shared" ref="L19:L21" si="35">F19+H19+J19</f>
        <v>0</v>
      </c>
      <c r="M19" s="321">
        <f t="shared" ref="M19:M21" si="36">G19+G20+I19+I20+K19+K20</f>
        <v>7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7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0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307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0</v>
      </c>
      <c r="S21" s="329">
        <v>2</v>
      </c>
      <c r="T21" s="321">
        <f t="shared" si="37"/>
        <v>2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1</v>
      </c>
      <c r="AA21" s="329">
        <v>0</v>
      </c>
      <c r="AB21" s="321">
        <f t="shared" si="38"/>
        <v>1</v>
      </c>
      <c r="AC21" s="321">
        <f t="shared" si="38"/>
        <v>0</v>
      </c>
      <c r="AD21" s="319">
        <f>E21</f>
        <v>33</v>
      </c>
    </row>
    <row r="22" spans="1:30" ht="18" customHeight="1">
      <c r="A22" s="310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306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108</v>
      </c>
      <c r="D23" s="33">
        <f>SUM(D7:D22)</f>
        <v>452</v>
      </c>
      <c r="E23" s="33">
        <f>SUM(E7:E22)</f>
        <v>560</v>
      </c>
      <c r="F23" s="33">
        <f>SUM(F7:F22)</f>
        <v>3</v>
      </c>
      <c r="G23" s="33">
        <f>SUM(G7:G22)</f>
        <v>22</v>
      </c>
      <c r="H23" s="33">
        <f t="shared" ref="H23:AA23" si="39">SUM(H7:H22)</f>
        <v>23</v>
      </c>
      <c r="I23" s="33">
        <f t="shared" si="39"/>
        <v>305</v>
      </c>
      <c r="J23" s="33">
        <f t="shared" si="39"/>
        <v>10</v>
      </c>
      <c r="K23" s="33">
        <f t="shared" si="39"/>
        <v>47</v>
      </c>
      <c r="L23" s="33">
        <f>SUM(L7:L22)</f>
        <v>36</v>
      </c>
      <c r="M23" s="33">
        <f>SUM(M7:M22)</f>
        <v>374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51</v>
      </c>
      <c r="R23" s="33">
        <f t="shared" si="39"/>
        <v>31</v>
      </c>
      <c r="S23" s="33">
        <f t="shared" si="39"/>
        <v>27</v>
      </c>
      <c r="T23" s="33">
        <f>SUM(T7:T22)</f>
        <v>54</v>
      </c>
      <c r="U23" s="33">
        <f>SUM(U7:U22)</f>
        <v>78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14</v>
      </c>
      <c r="AA23" s="33">
        <f t="shared" si="39"/>
        <v>0</v>
      </c>
      <c r="AB23" s="33">
        <f>SUM(AB7:AB22)</f>
        <v>18</v>
      </c>
      <c r="AC23" s="33">
        <f>SUM(AC7:AC22)</f>
        <v>0</v>
      </c>
      <c r="AD23" s="33">
        <f>SUM(AD7:AD22)</f>
        <v>560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109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J9:J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9"/>
  <sheetViews>
    <sheetView tabSelected="1" zoomScaleNormal="100" workbookViewId="0">
      <selection sqref="A1:XFD1048576"/>
    </sheetView>
  </sheetViews>
  <sheetFormatPr defaultRowHeight="14.25"/>
  <cols>
    <col min="1" max="1" width="0.625" style="21" customWidth="1"/>
    <col min="2" max="2" width="15" style="21" customWidth="1"/>
    <col min="3" max="3" width="4.375" style="21" customWidth="1"/>
    <col min="4" max="4" width="4.625" style="21" customWidth="1"/>
    <col min="5" max="5" width="4.5" style="21" customWidth="1"/>
    <col min="6" max="16" width="4.125" style="21" customWidth="1"/>
    <col min="17" max="17" width="3.875" style="21" customWidth="1"/>
    <col min="18" max="19" width="4.125" style="21" customWidth="1"/>
    <col min="20" max="20" width="4.25" style="21" customWidth="1"/>
    <col min="21" max="29" width="4.125" style="21" customWidth="1"/>
    <col min="30" max="30" width="4.75" style="37" customWidth="1"/>
    <col min="31" max="16384" width="9" style="21"/>
  </cols>
  <sheetData>
    <row r="1" spans="1:30" ht="24.75" customHeight="1">
      <c r="A1" s="318" t="s">
        <v>23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ht="4.5" customHeight="1">
      <c r="B2" s="22"/>
      <c r="C2" s="22"/>
      <c r="D2" s="22"/>
      <c r="E2" s="22"/>
      <c r="F2" s="22"/>
      <c r="G2" s="22"/>
    </row>
    <row r="3" spans="1:30" ht="23.25">
      <c r="A3" s="335" t="s">
        <v>0</v>
      </c>
      <c r="B3" s="336"/>
      <c r="C3" s="335" t="s">
        <v>21</v>
      </c>
      <c r="D3" s="343"/>
      <c r="E3" s="336"/>
      <c r="F3" s="326" t="s">
        <v>11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40" t="s">
        <v>1</v>
      </c>
    </row>
    <row r="4" spans="1:30" ht="23.25">
      <c r="A4" s="337"/>
      <c r="B4" s="338"/>
      <c r="C4" s="322" t="s">
        <v>22</v>
      </c>
      <c r="D4" s="323"/>
      <c r="E4" s="339"/>
      <c r="F4" s="326" t="s">
        <v>4</v>
      </c>
      <c r="G4" s="327"/>
      <c r="H4" s="327"/>
      <c r="I4" s="327"/>
      <c r="J4" s="327"/>
      <c r="K4" s="327"/>
      <c r="L4" s="327"/>
      <c r="M4" s="328"/>
      <c r="N4" s="326" t="s">
        <v>5</v>
      </c>
      <c r="O4" s="327"/>
      <c r="P4" s="327"/>
      <c r="Q4" s="327"/>
      <c r="R4" s="327"/>
      <c r="S4" s="327"/>
      <c r="T4" s="327"/>
      <c r="U4" s="328"/>
      <c r="V4" s="326" t="s">
        <v>6</v>
      </c>
      <c r="W4" s="327"/>
      <c r="X4" s="327"/>
      <c r="Y4" s="327"/>
      <c r="Z4" s="327"/>
      <c r="AA4" s="327"/>
      <c r="AB4" s="327"/>
      <c r="AC4" s="327"/>
      <c r="AD4" s="345"/>
    </row>
    <row r="5" spans="1:30" ht="23.25">
      <c r="A5" s="337"/>
      <c r="B5" s="338"/>
      <c r="C5" s="340" t="s">
        <v>15</v>
      </c>
      <c r="D5" s="340" t="s">
        <v>16</v>
      </c>
      <c r="E5" s="340" t="s">
        <v>1</v>
      </c>
      <c r="F5" s="322" t="s">
        <v>17</v>
      </c>
      <c r="G5" s="323"/>
      <c r="H5" s="322" t="s">
        <v>18</v>
      </c>
      <c r="I5" s="323"/>
      <c r="J5" s="322" t="s">
        <v>19</v>
      </c>
      <c r="K5" s="323"/>
      <c r="L5" s="326" t="s">
        <v>1</v>
      </c>
      <c r="M5" s="328"/>
      <c r="N5" s="322" t="s">
        <v>17</v>
      </c>
      <c r="O5" s="323"/>
      <c r="P5" s="322" t="s">
        <v>18</v>
      </c>
      <c r="Q5" s="323"/>
      <c r="R5" s="322" t="s">
        <v>19</v>
      </c>
      <c r="S5" s="323"/>
      <c r="T5" s="326" t="s">
        <v>1</v>
      </c>
      <c r="U5" s="328"/>
      <c r="V5" s="322" t="s">
        <v>17</v>
      </c>
      <c r="W5" s="323"/>
      <c r="X5" s="322" t="s">
        <v>18</v>
      </c>
      <c r="Y5" s="323"/>
      <c r="Z5" s="322" t="s">
        <v>19</v>
      </c>
      <c r="AA5" s="323"/>
      <c r="AB5" s="326" t="s">
        <v>1</v>
      </c>
      <c r="AC5" s="327"/>
      <c r="AD5" s="345"/>
    </row>
    <row r="6" spans="1:30" ht="23.25">
      <c r="A6" s="322"/>
      <c r="B6" s="339"/>
      <c r="C6" s="341"/>
      <c r="D6" s="341"/>
      <c r="E6" s="341"/>
      <c r="F6" s="23" t="s">
        <v>15</v>
      </c>
      <c r="G6" s="23" t="s">
        <v>16</v>
      </c>
      <c r="H6" s="23" t="s">
        <v>15</v>
      </c>
      <c r="I6" s="23" t="s">
        <v>16</v>
      </c>
      <c r="J6" s="23" t="s">
        <v>15</v>
      </c>
      <c r="K6" s="23" t="s">
        <v>16</v>
      </c>
      <c r="L6" s="23" t="s">
        <v>15</v>
      </c>
      <c r="M6" s="23" t="s">
        <v>16</v>
      </c>
      <c r="N6" s="23" t="s">
        <v>15</v>
      </c>
      <c r="O6" s="23" t="s">
        <v>16</v>
      </c>
      <c r="P6" s="23" t="s">
        <v>15</v>
      </c>
      <c r="Q6" s="23" t="s">
        <v>16</v>
      </c>
      <c r="R6" s="23" t="s">
        <v>15</v>
      </c>
      <c r="S6" s="23" t="s">
        <v>16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16</v>
      </c>
      <c r="Z6" s="23" t="s">
        <v>15</v>
      </c>
      <c r="AA6" s="23" t="s">
        <v>16</v>
      </c>
      <c r="AB6" s="23" t="s">
        <v>15</v>
      </c>
      <c r="AC6" s="23" t="s">
        <v>16</v>
      </c>
      <c r="AD6" s="341"/>
    </row>
    <row r="7" spans="1:30" ht="18" customHeight="1">
      <c r="A7" s="331"/>
      <c r="B7" s="333" t="s">
        <v>7</v>
      </c>
      <c r="C7" s="321">
        <f>L7+T7+AB7</f>
        <v>22</v>
      </c>
      <c r="D7" s="321">
        <f>M7+U7+AC7</f>
        <v>57</v>
      </c>
      <c r="E7" s="329">
        <f>SUM(C7:D7)</f>
        <v>79</v>
      </c>
      <c r="F7" s="321">
        <v>1</v>
      </c>
      <c r="G7" s="321">
        <v>0</v>
      </c>
      <c r="H7" s="321">
        <v>1</v>
      </c>
      <c r="I7" s="24">
        <v>28</v>
      </c>
      <c r="J7" s="321">
        <v>0</v>
      </c>
      <c r="K7" s="24">
        <v>18</v>
      </c>
      <c r="L7" s="321">
        <f>F7+H7+J7</f>
        <v>2</v>
      </c>
      <c r="M7" s="321">
        <f>G7+G8+I7+I8+K7+K8</f>
        <v>51</v>
      </c>
      <c r="N7" s="321">
        <v>0</v>
      </c>
      <c r="O7" s="321">
        <v>0</v>
      </c>
      <c r="P7" s="321">
        <v>5</v>
      </c>
      <c r="Q7" s="24">
        <v>0</v>
      </c>
      <c r="R7" s="321">
        <v>8</v>
      </c>
      <c r="S7" s="24">
        <v>6</v>
      </c>
      <c r="T7" s="321">
        <f>N7+N8+P7+P8+R7+R8</f>
        <v>13</v>
      </c>
      <c r="U7" s="321">
        <f>O7+O8+Q7+Q8+S7+S8</f>
        <v>6</v>
      </c>
      <c r="V7" s="321">
        <v>0</v>
      </c>
      <c r="W7" s="321">
        <v>0</v>
      </c>
      <c r="X7" s="321">
        <v>0</v>
      </c>
      <c r="Y7" s="321">
        <v>0</v>
      </c>
      <c r="Z7" s="321">
        <v>7</v>
      </c>
      <c r="AA7" s="321">
        <v>0</v>
      </c>
      <c r="AB7" s="321">
        <f>V7+V8+X7+X8+Z7+Z8</f>
        <v>7</v>
      </c>
      <c r="AC7" s="321">
        <f>W7+W8+Y7+Y8+AA7+AA8</f>
        <v>0</v>
      </c>
      <c r="AD7" s="319">
        <f>E7</f>
        <v>79</v>
      </c>
    </row>
    <row r="8" spans="1:30" ht="18" customHeight="1">
      <c r="A8" s="342"/>
      <c r="B8" s="334"/>
      <c r="C8" s="321"/>
      <c r="D8" s="321"/>
      <c r="E8" s="330"/>
      <c r="F8" s="321"/>
      <c r="G8" s="321"/>
      <c r="H8" s="321"/>
      <c r="I8" s="25">
        <v>4</v>
      </c>
      <c r="J8" s="321"/>
      <c r="K8" s="25">
        <v>1</v>
      </c>
      <c r="L8" s="321"/>
      <c r="M8" s="321"/>
      <c r="N8" s="321"/>
      <c r="O8" s="321"/>
      <c r="P8" s="321"/>
      <c r="Q8" s="32">
        <v>0</v>
      </c>
      <c r="R8" s="321"/>
      <c r="S8" s="32">
        <v>0</v>
      </c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0"/>
    </row>
    <row r="9" spans="1:30" ht="18" customHeight="1">
      <c r="A9" s="26"/>
      <c r="B9" s="315" t="s">
        <v>8</v>
      </c>
      <c r="C9" s="321">
        <f t="shared" ref="C9:D9" si="0">L9+T9+AB9</f>
        <v>26</v>
      </c>
      <c r="D9" s="321">
        <f t="shared" si="0"/>
        <v>105</v>
      </c>
      <c r="E9" s="329">
        <f t="shared" ref="E9" si="1">SUM(C9:D9)</f>
        <v>131</v>
      </c>
      <c r="F9" s="321">
        <v>1</v>
      </c>
      <c r="G9" s="24">
        <v>1</v>
      </c>
      <c r="H9" s="321">
        <v>6</v>
      </c>
      <c r="I9" s="24">
        <v>67</v>
      </c>
      <c r="J9" s="321">
        <v>4</v>
      </c>
      <c r="K9" s="24">
        <v>6</v>
      </c>
      <c r="L9" s="321">
        <f t="shared" ref="L9" si="2">F9+H9+J9</f>
        <v>11</v>
      </c>
      <c r="M9" s="321">
        <f>G9+G10+I9+I10+K9+K10</f>
        <v>79</v>
      </c>
      <c r="N9" s="321">
        <v>0</v>
      </c>
      <c r="O9" s="321">
        <v>0</v>
      </c>
      <c r="P9" s="321">
        <v>5</v>
      </c>
      <c r="Q9" s="24">
        <v>20</v>
      </c>
      <c r="R9" s="321">
        <v>7</v>
      </c>
      <c r="S9" s="24">
        <v>6</v>
      </c>
      <c r="T9" s="321">
        <f t="shared" ref="T9:U9" si="3">N9+N10+P9+P10+R9+R10</f>
        <v>12</v>
      </c>
      <c r="U9" s="321">
        <f t="shared" si="3"/>
        <v>26</v>
      </c>
      <c r="V9" s="321">
        <v>0</v>
      </c>
      <c r="W9" s="321">
        <v>0</v>
      </c>
      <c r="X9" s="321">
        <v>1</v>
      </c>
      <c r="Y9" s="321">
        <v>0</v>
      </c>
      <c r="Z9" s="321">
        <v>2</v>
      </c>
      <c r="AA9" s="321">
        <v>0</v>
      </c>
      <c r="AB9" s="321">
        <f t="shared" ref="AB9:AC9" si="4">V9+V10+X9+X10+Z9+Z10</f>
        <v>3</v>
      </c>
      <c r="AC9" s="321">
        <f t="shared" si="4"/>
        <v>0</v>
      </c>
      <c r="AD9" s="319">
        <f t="shared" ref="AD9" si="5">E9</f>
        <v>131</v>
      </c>
    </row>
    <row r="10" spans="1:30" ht="18" customHeight="1">
      <c r="A10" s="314"/>
      <c r="B10" s="317" t="s">
        <v>2</v>
      </c>
      <c r="C10" s="321"/>
      <c r="D10" s="321"/>
      <c r="E10" s="330"/>
      <c r="F10" s="321"/>
      <c r="G10" s="25">
        <v>0</v>
      </c>
      <c r="H10" s="321"/>
      <c r="I10" s="25">
        <v>5</v>
      </c>
      <c r="J10" s="321"/>
      <c r="K10" s="25">
        <v>0</v>
      </c>
      <c r="L10" s="321"/>
      <c r="M10" s="321"/>
      <c r="N10" s="321"/>
      <c r="O10" s="321"/>
      <c r="P10" s="321"/>
      <c r="Q10" s="25">
        <v>0</v>
      </c>
      <c r="R10" s="321"/>
      <c r="S10" s="32">
        <v>0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0"/>
    </row>
    <row r="11" spans="1:30" ht="18" customHeight="1">
      <c r="A11" s="331"/>
      <c r="B11" s="333" t="s">
        <v>9</v>
      </c>
      <c r="C11" s="321">
        <f t="shared" ref="C11:D11" si="6">L11+T11+AB11</f>
        <v>22</v>
      </c>
      <c r="D11" s="321">
        <f t="shared" si="6"/>
        <v>57</v>
      </c>
      <c r="E11" s="329">
        <f t="shared" ref="E11" si="7">SUM(C11:D11)</f>
        <v>79</v>
      </c>
      <c r="F11" s="321">
        <v>0</v>
      </c>
      <c r="G11" s="321">
        <v>0</v>
      </c>
      <c r="H11" s="321">
        <v>9</v>
      </c>
      <c r="I11" s="24">
        <v>47</v>
      </c>
      <c r="J11" s="321">
        <v>0</v>
      </c>
      <c r="K11" s="24">
        <v>1</v>
      </c>
      <c r="L11" s="321">
        <f t="shared" ref="L11" si="8">F11+H11+J11</f>
        <v>9</v>
      </c>
      <c r="M11" s="321">
        <f t="shared" ref="M11" si="9">G11+G12+I11+I12+K11+K12</f>
        <v>50</v>
      </c>
      <c r="N11" s="321">
        <v>0</v>
      </c>
      <c r="O11" s="321">
        <v>0</v>
      </c>
      <c r="P11" s="321">
        <v>6</v>
      </c>
      <c r="Q11" s="24">
        <v>4</v>
      </c>
      <c r="R11" s="321">
        <v>4</v>
      </c>
      <c r="S11" s="24">
        <v>3</v>
      </c>
      <c r="T11" s="321">
        <f t="shared" ref="T11:U11" si="10">N11+N12+P11+P12+R11+R12</f>
        <v>10</v>
      </c>
      <c r="U11" s="321">
        <f t="shared" si="10"/>
        <v>7</v>
      </c>
      <c r="V11" s="321">
        <v>0</v>
      </c>
      <c r="W11" s="321">
        <v>0</v>
      </c>
      <c r="X11" s="321">
        <v>2</v>
      </c>
      <c r="Y11" s="321">
        <v>0</v>
      </c>
      <c r="Z11" s="321">
        <v>1</v>
      </c>
      <c r="AA11" s="321">
        <v>0</v>
      </c>
      <c r="AB11" s="321">
        <f t="shared" ref="AB11:AC11" si="11">V11+V12+X11+X12+Z11+Z12</f>
        <v>3</v>
      </c>
      <c r="AC11" s="321">
        <f t="shared" si="11"/>
        <v>0</v>
      </c>
      <c r="AD11" s="319">
        <f t="shared" ref="AD11" si="12">E11</f>
        <v>79</v>
      </c>
    </row>
    <row r="12" spans="1:30" ht="18" customHeight="1">
      <c r="A12" s="332"/>
      <c r="B12" s="334"/>
      <c r="C12" s="321"/>
      <c r="D12" s="321"/>
      <c r="E12" s="330"/>
      <c r="F12" s="321"/>
      <c r="G12" s="321"/>
      <c r="H12" s="321"/>
      <c r="I12" s="25">
        <v>1</v>
      </c>
      <c r="J12" s="321"/>
      <c r="K12" s="32">
        <v>1</v>
      </c>
      <c r="L12" s="321"/>
      <c r="M12" s="321"/>
      <c r="N12" s="321"/>
      <c r="O12" s="321"/>
      <c r="P12" s="321"/>
      <c r="Q12" s="25">
        <v>0</v>
      </c>
      <c r="R12" s="321"/>
      <c r="S12" s="25">
        <v>0</v>
      </c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0"/>
    </row>
    <row r="13" spans="1:30" ht="18" customHeight="1">
      <c r="A13" s="26"/>
      <c r="B13" s="30" t="s">
        <v>10</v>
      </c>
      <c r="C13" s="321">
        <f t="shared" ref="C13:D13" si="13">L13+T13+AB13</f>
        <v>34</v>
      </c>
      <c r="D13" s="321">
        <f t="shared" si="13"/>
        <v>156</v>
      </c>
      <c r="E13" s="329">
        <f t="shared" ref="E13" si="14">SUM(C13:D13)</f>
        <v>190</v>
      </c>
      <c r="F13" s="321">
        <v>1</v>
      </c>
      <c r="G13" s="24">
        <v>1</v>
      </c>
      <c r="H13" s="321">
        <v>5</v>
      </c>
      <c r="I13" s="24">
        <v>88</v>
      </c>
      <c r="J13" s="321">
        <v>6</v>
      </c>
      <c r="K13" s="24">
        <v>26</v>
      </c>
      <c r="L13" s="321">
        <f t="shared" ref="L13" si="15">F13+H13+J13</f>
        <v>12</v>
      </c>
      <c r="M13" s="321">
        <f t="shared" ref="M13" si="16">G13+G14+I13+I14+K13+K14</f>
        <v>119</v>
      </c>
      <c r="N13" s="321">
        <v>0</v>
      </c>
      <c r="O13" s="321">
        <v>0</v>
      </c>
      <c r="P13" s="321">
        <v>5</v>
      </c>
      <c r="Q13" s="24">
        <v>24</v>
      </c>
      <c r="R13" s="321">
        <v>13</v>
      </c>
      <c r="S13" s="24">
        <v>13</v>
      </c>
      <c r="T13" s="321">
        <f t="shared" ref="T13:U13" si="17">N13+N14+P13+P14+R13+R14</f>
        <v>18</v>
      </c>
      <c r="U13" s="321">
        <f t="shared" si="17"/>
        <v>37</v>
      </c>
      <c r="V13" s="321">
        <v>0</v>
      </c>
      <c r="W13" s="321">
        <v>0</v>
      </c>
      <c r="X13" s="321">
        <v>1</v>
      </c>
      <c r="Y13" s="321">
        <v>0</v>
      </c>
      <c r="Z13" s="321">
        <v>3</v>
      </c>
      <c r="AA13" s="321">
        <v>0</v>
      </c>
      <c r="AB13" s="321">
        <f t="shared" ref="AB13:AC13" si="18">V13+V14+X13+X14+Z13+Z14</f>
        <v>4</v>
      </c>
      <c r="AC13" s="321">
        <f t="shared" si="18"/>
        <v>0</v>
      </c>
      <c r="AD13" s="319">
        <f t="shared" ref="AD13" si="19">E13</f>
        <v>190</v>
      </c>
    </row>
    <row r="14" spans="1:30" ht="18" customHeight="1">
      <c r="A14" s="314"/>
      <c r="B14" s="31" t="s">
        <v>3</v>
      </c>
      <c r="C14" s="321"/>
      <c r="D14" s="321"/>
      <c r="E14" s="330"/>
      <c r="F14" s="321"/>
      <c r="G14" s="25">
        <v>0</v>
      </c>
      <c r="H14" s="321"/>
      <c r="I14" s="25">
        <v>3</v>
      </c>
      <c r="J14" s="321"/>
      <c r="K14" s="25">
        <v>1</v>
      </c>
      <c r="L14" s="321"/>
      <c r="M14" s="321"/>
      <c r="N14" s="321"/>
      <c r="O14" s="321"/>
      <c r="P14" s="321"/>
      <c r="Q14" s="25">
        <v>0</v>
      </c>
      <c r="R14" s="321"/>
      <c r="S14" s="32">
        <v>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0"/>
    </row>
    <row r="15" spans="1:30" ht="18" customHeight="1">
      <c r="A15" s="331"/>
      <c r="B15" s="333" t="s">
        <v>82</v>
      </c>
      <c r="C15" s="321">
        <f t="shared" ref="C15:D15" si="20">L15+T15+AB15</f>
        <v>0</v>
      </c>
      <c r="D15" s="321">
        <f t="shared" si="20"/>
        <v>45</v>
      </c>
      <c r="E15" s="329">
        <f t="shared" ref="E15" si="21">SUM(C15:D15)</f>
        <v>45</v>
      </c>
      <c r="F15" s="321">
        <v>0</v>
      </c>
      <c r="G15" s="24">
        <v>0</v>
      </c>
      <c r="H15" s="321">
        <v>0</v>
      </c>
      <c r="I15" s="24">
        <v>26</v>
      </c>
      <c r="J15" s="321">
        <v>0</v>
      </c>
      <c r="K15" s="321">
        <v>0</v>
      </c>
      <c r="L15" s="321">
        <f t="shared" ref="L15" si="22">F15+H15+J15</f>
        <v>0</v>
      </c>
      <c r="M15" s="321">
        <f t="shared" ref="M15" si="23">G15+G16+I15+I16+K15+K16</f>
        <v>45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f t="shared" ref="T15:U15" si="24">N15+N16+P15+P16+R15+R16</f>
        <v>0</v>
      </c>
      <c r="U15" s="321">
        <f t="shared" si="24"/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f t="shared" ref="AB15:AC15" si="25">V15+V16+X15+X16+Z15+Z16</f>
        <v>0</v>
      </c>
      <c r="AC15" s="321">
        <f t="shared" si="25"/>
        <v>0</v>
      </c>
      <c r="AD15" s="319">
        <f t="shared" ref="AD15" si="26">E15</f>
        <v>45</v>
      </c>
    </row>
    <row r="16" spans="1:30" ht="18" customHeight="1">
      <c r="A16" s="332"/>
      <c r="B16" s="334"/>
      <c r="C16" s="321"/>
      <c r="D16" s="321"/>
      <c r="E16" s="330"/>
      <c r="F16" s="321"/>
      <c r="G16" s="25">
        <v>19</v>
      </c>
      <c r="H16" s="321"/>
      <c r="I16" s="25">
        <v>0</v>
      </c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0"/>
    </row>
    <row r="17" spans="1:30" ht="18" customHeight="1">
      <c r="A17" s="331"/>
      <c r="B17" s="333" t="s">
        <v>14</v>
      </c>
      <c r="C17" s="321">
        <f t="shared" ref="C17:D17" si="27">L17+T17+AB17</f>
        <v>0</v>
      </c>
      <c r="D17" s="321">
        <f t="shared" si="27"/>
        <v>0</v>
      </c>
      <c r="E17" s="329">
        <f t="shared" ref="E17" si="28">SUM(C17:D17)</f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9">
        <v>0</v>
      </c>
      <c r="L17" s="321">
        <f t="shared" ref="L17" si="29">F17+H17+J17</f>
        <v>0</v>
      </c>
      <c r="M17" s="321">
        <f t="shared" ref="M17" si="30">G17+G18+I17+I18+K17+K18</f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f t="shared" ref="T17:U17" si="31">N17+N18+P17+P18+R17+R18</f>
        <v>0</v>
      </c>
      <c r="U17" s="321">
        <f t="shared" si="31"/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f t="shared" ref="AB17:AC17" si="32">V17+V18+X17+X18+Z17+Z18</f>
        <v>0</v>
      </c>
      <c r="AC17" s="321">
        <f t="shared" si="32"/>
        <v>0</v>
      </c>
      <c r="AD17" s="319">
        <f t="shared" ref="AD17" si="33">E17</f>
        <v>0</v>
      </c>
    </row>
    <row r="18" spans="1:30" ht="18" customHeight="1">
      <c r="A18" s="332"/>
      <c r="B18" s="334"/>
      <c r="C18" s="321"/>
      <c r="D18" s="321"/>
      <c r="E18" s="330"/>
      <c r="F18" s="321"/>
      <c r="G18" s="321"/>
      <c r="H18" s="321"/>
      <c r="I18" s="321"/>
      <c r="J18" s="321"/>
      <c r="K18" s="330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0"/>
    </row>
    <row r="19" spans="1:30" ht="18" customHeight="1">
      <c r="A19" s="331"/>
      <c r="B19" s="115" t="s">
        <v>67</v>
      </c>
      <c r="C19" s="321">
        <f t="shared" ref="C19:C21" si="34">L19+T19+AB19</f>
        <v>0</v>
      </c>
      <c r="D19" s="321">
        <f>M19+U19+AC19</f>
        <v>4</v>
      </c>
      <c r="E19" s="329">
        <f>SUM(C19:D19)</f>
        <v>4</v>
      </c>
      <c r="F19" s="329">
        <v>0</v>
      </c>
      <c r="G19" s="329">
        <v>0</v>
      </c>
      <c r="H19" s="329">
        <v>0</v>
      </c>
      <c r="I19" s="24">
        <v>3</v>
      </c>
      <c r="J19" s="329">
        <v>0</v>
      </c>
      <c r="K19" s="329">
        <v>0</v>
      </c>
      <c r="L19" s="321">
        <f t="shared" ref="L19:L21" si="35">F19+H19+J19</f>
        <v>0</v>
      </c>
      <c r="M19" s="321">
        <f t="shared" ref="M19:M21" si="36">G19+G20+I19+I20+K19+K20</f>
        <v>4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1">
        <f t="shared" ref="T19:U21" si="37">N19+N20+P19+P20+R19+R20</f>
        <v>0</v>
      </c>
      <c r="U19" s="321">
        <f t="shared" si="37"/>
        <v>0</v>
      </c>
      <c r="V19" s="329">
        <v>0</v>
      </c>
      <c r="W19" s="329">
        <v>0</v>
      </c>
      <c r="X19" s="329">
        <v>0</v>
      </c>
      <c r="Y19" s="329">
        <v>0</v>
      </c>
      <c r="Z19" s="329">
        <v>0</v>
      </c>
      <c r="AA19" s="329">
        <v>0</v>
      </c>
      <c r="AB19" s="321">
        <f t="shared" ref="AB19:AC21" si="38">V19+V20+X19+X20+Z19+Z20</f>
        <v>0</v>
      </c>
      <c r="AC19" s="321">
        <f t="shared" si="38"/>
        <v>0</v>
      </c>
      <c r="AD19" s="319">
        <f>E19</f>
        <v>4</v>
      </c>
    </row>
    <row r="20" spans="1:30" ht="18" customHeight="1">
      <c r="A20" s="391"/>
      <c r="B20" s="116" t="s">
        <v>70</v>
      </c>
      <c r="C20" s="321"/>
      <c r="D20" s="321"/>
      <c r="E20" s="330"/>
      <c r="F20" s="330"/>
      <c r="G20" s="330"/>
      <c r="H20" s="330"/>
      <c r="I20" s="117">
        <v>1</v>
      </c>
      <c r="J20" s="390"/>
      <c r="K20" s="330"/>
      <c r="L20" s="321"/>
      <c r="M20" s="321"/>
      <c r="N20" s="330"/>
      <c r="O20" s="330"/>
      <c r="P20" s="330"/>
      <c r="Q20" s="330"/>
      <c r="R20" s="330"/>
      <c r="S20" s="330"/>
      <c r="T20" s="321"/>
      <c r="U20" s="321"/>
      <c r="V20" s="330"/>
      <c r="W20" s="330"/>
      <c r="X20" s="330"/>
      <c r="Y20" s="330"/>
      <c r="Z20" s="330"/>
      <c r="AA20" s="330"/>
      <c r="AB20" s="321"/>
      <c r="AC20" s="321"/>
      <c r="AD20" s="320"/>
    </row>
    <row r="21" spans="1:30" ht="18" customHeight="1">
      <c r="A21" s="313"/>
      <c r="B21" s="333" t="s">
        <v>68</v>
      </c>
      <c r="C21" s="321">
        <f t="shared" si="34"/>
        <v>5</v>
      </c>
      <c r="D21" s="321">
        <f>M21+U21+AC21</f>
        <v>28</v>
      </c>
      <c r="E21" s="329">
        <f>SUM(C21:D21)</f>
        <v>33</v>
      </c>
      <c r="F21" s="329">
        <v>0</v>
      </c>
      <c r="G21" s="329">
        <v>0</v>
      </c>
      <c r="H21" s="386">
        <v>1</v>
      </c>
      <c r="I21" s="24">
        <v>20</v>
      </c>
      <c r="J21" s="386">
        <v>1</v>
      </c>
      <c r="K21" s="24">
        <v>1</v>
      </c>
      <c r="L21" s="388">
        <f t="shared" si="35"/>
        <v>2</v>
      </c>
      <c r="M21" s="321">
        <f t="shared" si="36"/>
        <v>21</v>
      </c>
      <c r="N21" s="329">
        <v>0</v>
      </c>
      <c r="O21" s="329">
        <v>0</v>
      </c>
      <c r="P21" s="329">
        <v>2</v>
      </c>
      <c r="Q21" s="24">
        <v>5</v>
      </c>
      <c r="R21" s="329">
        <v>0</v>
      </c>
      <c r="S21" s="329">
        <v>2</v>
      </c>
      <c r="T21" s="321">
        <f t="shared" si="37"/>
        <v>2</v>
      </c>
      <c r="U21" s="321">
        <f t="shared" si="37"/>
        <v>7</v>
      </c>
      <c r="V21" s="329">
        <v>0</v>
      </c>
      <c r="W21" s="329">
        <v>0</v>
      </c>
      <c r="X21" s="329">
        <v>0</v>
      </c>
      <c r="Y21" s="329">
        <v>0</v>
      </c>
      <c r="Z21" s="329">
        <v>1</v>
      </c>
      <c r="AA21" s="329">
        <v>0</v>
      </c>
      <c r="AB21" s="321">
        <f t="shared" si="38"/>
        <v>1</v>
      </c>
      <c r="AC21" s="321">
        <f t="shared" si="38"/>
        <v>0</v>
      </c>
      <c r="AD21" s="319">
        <f>E21</f>
        <v>33</v>
      </c>
    </row>
    <row r="22" spans="1:30" ht="18" customHeight="1">
      <c r="A22" s="316"/>
      <c r="B22" s="389"/>
      <c r="C22" s="321"/>
      <c r="D22" s="321"/>
      <c r="E22" s="330"/>
      <c r="F22" s="330"/>
      <c r="G22" s="330"/>
      <c r="H22" s="387"/>
      <c r="I22" s="25">
        <v>0</v>
      </c>
      <c r="J22" s="387"/>
      <c r="K22" s="312">
        <v>0</v>
      </c>
      <c r="L22" s="388"/>
      <c r="M22" s="321"/>
      <c r="N22" s="330"/>
      <c r="O22" s="330"/>
      <c r="P22" s="330"/>
      <c r="Q22" s="32">
        <v>0</v>
      </c>
      <c r="R22" s="330"/>
      <c r="S22" s="330"/>
      <c r="T22" s="321"/>
      <c r="U22" s="321"/>
      <c r="V22" s="330"/>
      <c r="W22" s="330"/>
      <c r="X22" s="330"/>
      <c r="Y22" s="330"/>
      <c r="Z22" s="330"/>
      <c r="AA22" s="330"/>
      <c r="AB22" s="321"/>
      <c r="AC22" s="321"/>
      <c r="AD22" s="320"/>
    </row>
    <row r="23" spans="1:30" ht="24" customHeight="1">
      <c r="A23" s="384" t="s">
        <v>1</v>
      </c>
      <c r="B23" s="385"/>
      <c r="C23" s="33">
        <f>SUM(C7:C22)</f>
        <v>109</v>
      </c>
      <c r="D23" s="33">
        <f>SUM(D7:D22)</f>
        <v>452</v>
      </c>
      <c r="E23" s="33">
        <f>SUM(E7:E22)</f>
        <v>561</v>
      </c>
      <c r="F23" s="33">
        <f>SUM(F7:F22)</f>
        <v>3</v>
      </c>
      <c r="G23" s="33">
        <f>SUM(G7:G22)</f>
        <v>21</v>
      </c>
      <c r="H23" s="33">
        <f t="shared" ref="H23:AA23" si="39">SUM(H7:H22)</f>
        <v>22</v>
      </c>
      <c r="I23" s="33">
        <f t="shared" si="39"/>
        <v>293</v>
      </c>
      <c r="J23" s="33">
        <f t="shared" si="39"/>
        <v>11</v>
      </c>
      <c r="K23" s="33">
        <f t="shared" si="39"/>
        <v>55</v>
      </c>
      <c r="L23" s="33">
        <f>SUM(L7:L22)</f>
        <v>36</v>
      </c>
      <c r="M23" s="33">
        <f>SUM(M7:M22)</f>
        <v>369</v>
      </c>
      <c r="N23" s="33">
        <f t="shared" si="39"/>
        <v>0</v>
      </c>
      <c r="O23" s="33">
        <f t="shared" si="39"/>
        <v>0</v>
      </c>
      <c r="P23" s="33">
        <f t="shared" si="39"/>
        <v>23</v>
      </c>
      <c r="Q23" s="33">
        <f t="shared" si="39"/>
        <v>53</v>
      </c>
      <c r="R23" s="33">
        <f t="shared" si="39"/>
        <v>32</v>
      </c>
      <c r="S23" s="33">
        <f t="shared" si="39"/>
        <v>30</v>
      </c>
      <c r="T23" s="33">
        <f>SUM(T7:T22)</f>
        <v>55</v>
      </c>
      <c r="U23" s="33">
        <f>SUM(U7:U22)</f>
        <v>83</v>
      </c>
      <c r="V23" s="33">
        <f t="shared" si="39"/>
        <v>0</v>
      </c>
      <c r="W23" s="33">
        <f t="shared" si="39"/>
        <v>0</v>
      </c>
      <c r="X23" s="33">
        <f t="shared" si="39"/>
        <v>4</v>
      </c>
      <c r="Y23" s="33">
        <f t="shared" si="39"/>
        <v>0</v>
      </c>
      <c r="Z23" s="33">
        <f t="shared" si="39"/>
        <v>14</v>
      </c>
      <c r="AA23" s="33">
        <f t="shared" si="39"/>
        <v>0</v>
      </c>
      <c r="AB23" s="33">
        <f>SUM(AB7:AB22)</f>
        <v>18</v>
      </c>
      <c r="AC23" s="33">
        <f>SUM(AC7:AC22)</f>
        <v>0</v>
      </c>
      <c r="AD23" s="33">
        <f>SUM(AD7:AD22)</f>
        <v>561</v>
      </c>
    </row>
    <row r="24" spans="1:30" ht="2.25" customHeight="1">
      <c r="B24" s="22"/>
      <c r="C24" s="22"/>
      <c r="D24" s="22"/>
      <c r="E24" s="22"/>
      <c r="F24" s="22"/>
      <c r="G24" s="22"/>
    </row>
    <row r="25" spans="1:30" ht="2.25" customHeight="1"/>
    <row r="26" spans="1:30" s="35" customFormat="1" ht="23.25">
      <c r="C26" s="344" t="s">
        <v>54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</row>
    <row r="27" spans="1:30" ht="3.75" customHeight="1"/>
    <row r="28" spans="1:30" ht="23.25">
      <c r="G28" s="346" t="s">
        <v>28</v>
      </c>
      <c r="H28" s="346"/>
      <c r="I28" s="346"/>
      <c r="J28" s="346"/>
      <c r="K28" s="346"/>
      <c r="L28" s="346"/>
      <c r="V28" s="318" t="s">
        <v>24</v>
      </c>
      <c r="W28" s="318"/>
      <c r="X28" s="318"/>
      <c r="Y28" s="318"/>
      <c r="Z28" s="318"/>
      <c r="AA28" s="318"/>
      <c r="AB28" s="318"/>
      <c r="AC28" s="318"/>
      <c r="AD28" s="318"/>
    </row>
    <row r="29" spans="1:30" ht="23.25">
      <c r="E29" s="36"/>
      <c r="G29" s="346" t="s">
        <v>29</v>
      </c>
      <c r="H29" s="346"/>
      <c r="I29" s="346"/>
      <c r="J29" s="346"/>
      <c r="K29" s="346"/>
      <c r="L29" s="346"/>
      <c r="V29" s="318" t="s">
        <v>110</v>
      </c>
      <c r="W29" s="318"/>
      <c r="X29" s="318"/>
      <c r="Y29" s="318"/>
      <c r="Z29" s="318"/>
      <c r="AA29" s="318"/>
      <c r="AB29" s="318"/>
      <c r="AC29" s="318"/>
      <c r="AD29" s="318"/>
    </row>
  </sheetData>
  <mergeCells count="240">
    <mergeCell ref="G29:L29"/>
    <mergeCell ref="V29:AD29"/>
    <mergeCell ref="AC21:AC22"/>
    <mergeCell ref="AD21:AD22"/>
    <mergeCell ref="A23:B23"/>
    <mergeCell ref="C26:AD26"/>
    <mergeCell ref="G28:L28"/>
    <mergeCell ref="V28:AD28"/>
    <mergeCell ref="W21:W22"/>
    <mergeCell ref="X21:X22"/>
    <mergeCell ref="Y21:Y22"/>
    <mergeCell ref="Z21:Z22"/>
    <mergeCell ref="AA21:AA22"/>
    <mergeCell ref="AB21:AB22"/>
    <mergeCell ref="P21:P22"/>
    <mergeCell ref="R21:R22"/>
    <mergeCell ref="S21:S22"/>
    <mergeCell ref="T21:T22"/>
    <mergeCell ref="U21:U22"/>
    <mergeCell ref="V21:V22"/>
    <mergeCell ref="H21:H22"/>
    <mergeCell ref="J21:J22"/>
    <mergeCell ref="L21:L22"/>
    <mergeCell ref="M21:M22"/>
    <mergeCell ref="N21:N22"/>
    <mergeCell ref="O21:O22"/>
    <mergeCell ref="AA19:AA20"/>
    <mergeCell ref="AB19:AB20"/>
    <mergeCell ref="AC19:AC20"/>
    <mergeCell ref="AD19:AD20"/>
    <mergeCell ref="B21:B22"/>
    <mergeCell ref="C21:C22"/>
    <mergeCell ref="D21:D22"/>
    <mergeCell ref="E21:E22"/>
    <mergeCell ref="F21:F22"/>
    <mergeCell ref="G21:G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J19:J20"/>
    <mergeCell ref="K19:K20"/>
    <mergeCell ref="L19:L20"/>
    <mergeCell ref="M19:M20"/>
    <mergeCell ref="N19:N20"/>
    <mergeCell ref="A19:A20"/>
    <mergeCell ref="C19:C20"/>
    <mergeCell ref="D19:D20"/>
    <mergeCell ref="E19:E20"/>
    <mergeCell ref="F19:F20"/>
    <mergeCell ref="G19:G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A15:AA16"/>
    <mergeCell ref="AB15:AB16"/>
    <mergeCell ref="AC15:AC16"/>
    <mergeCell ref="AD15:AD16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H15:H16"/>
    <mergeCell ref="J15:J16"/>
    <mergeCell ref="K15:K16"/>
    <mergeCell ref="L15:L16"/>
    <mergeCell ref="M15:M16"/>
    <mergeCell ref="N15:N16"/>
    <mergeCell ref="AA13:AA14"/>
    <mergeCell ref="AB13:AB14"/>
    <mergeCell ref="AC13:AC14"/>
    <mergeCell ref="AD13:AD14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R13:R14"/>
    <mergeCell ref="T13:T14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F11:F12"/>
    <mergeCell ref="G11:G12"/>
    <mergeCell ref="H11:H12"/>
    <mergeCell ref="J11:J12"/>
    <mergeCell ref="L11:L12"/>
    <mergeCell ref="M11:M12"/>
    <mergeCell ref="Z9:Z10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R9:R10"/>
    <mergeCell ref="C9:C10"/>
    <mergeCell ref="D9:D10"/>
    <mergeCell ref="E9:E10"/>
    <mergeCell ref="F9:F10"/>
    <mergeCell ref="H9:H10"/>
    <mergeCell ref="J9:J10"/>
    <mergeCell ref="Y7:Y8"/>
    <mergeCell ref="Z7:Z8"/>
    <mergeCell ref="AA7:AA8"/>
    <mergeCell ref="AB7:AB8"/>
    <mergeCell ref="AC7:AC8"/>
    <mergeCell ref="AD7:AD8"/>
    <mergeCell ref="R7:R8"/>
    <mergeCell ref="T7:T8"/>
    <mergeCell ref="U7:U8"/>
    <mergeCell ref="V7:V8"/>
    <mergeCell ref="W7:W8"/>
    <mergeCell ref="X7:X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39370078740157483" bottom="7.874015748031496E-2" header="0.31496062992125984" footer="0.31496062992125984"/>
  <pageSetup paperSize="9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XFD1048576"/>
    </sheetView>
  </sheetViews>
  <sheetFormatPr defaultRowHeight="14.25"/>
  <cols>
    <col min="1" max="1" width="0.625" style="1" customWidth="1"/>
    <col min="2" max="2" width="15" style="1" customWidth="1"/>
    <col min="3" max="3" width="4.375" style="1" customWidth="1"/>
    <col min="4" max="4" width="4.625" style="1" customWidth="1"/>
    <col min="5" max="5" width="4.5" style="1" customWidth="1"/>
    <col min="6" max="16" width="4.125" style="1" customWidth="1"/>
    <col min="17" max="17" width="3.875" style="1" customWidth="1"/>
    <col min="18" max="19" width="4.125" style="1" customWidth="1"/>
    <col min="20" max="20" width="4.25" style="1" customWidth="1"/>
    <col min="21" max="29" width="4.125" style="1" customWidth="1"/>
    <col min="30" max="30" width="4.75" style="1" customWidth="1"/>
    <col min="31" max="16384" width="9" style="1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97"/>
      <c r="B7" s="356" t="s">
        <v>7</v>
      </c>
      <c r="C7" s="399">
        <f>L7+T7+AB7</f>
        <v>0</v>
      </c>
      <c r="D7" s="399">
        <f>M7+U7+AC7</f>
        <v>0</v>
      </c>
      <c r="E7" s="400">
        <f>SUM(C7:D7)</f>
        <v>0</v>
      </c>
      <c r="F7" s="349"/>
      <c r="G7" s="349"/>
      <c r="H7" s="392"/>
      <c r="I7" s="5"/>
      <c r="J7" s="392"/>
      <c r="K7" s="5"/>
      <c r="L7" s="402">
        <f>F7+H7+J7</f>
        <v>0</v>
      </c>
      <c r="M7" s="402">
        <f>G7+G8+I7+I8+K7+K8</f>
        <v>0</v>
      </c>
      <c r="N7" s="349"/>
      <c r="O7" s="349"/>
      <c r="P7" s="392"/>
      <c r="Q7" s="349"/>
      <c r="R7" s="392"/>
      <c r="S7" s="349"/>
      <c r="T7" s="396">
        <f>N7+N8+P7+P8+R7+R8</f>
        <v>0</v>
      </c>
      <c r="U7" s="396">
        <f>O7+O8+Q7+Q8+S7+S8</f>
        <v>0</v>
      </c>
      <c r="V7" s="349"/>
      <c r="W7" s="349"/>
      <c r="X7" s="349"/>
      <c r="Y7" s="349"/>
      <c r="Z7" s="349"/>
      <c r="AA7" s="349"/>
      <c r="AB7" s="393">
        <f>V7+V8+X7+X8+Z7+Z8</f>
        <v>0</v>
      </c>
      <c r="AC7" s="393">
        <f>W7+W8+Y7+Y8+AA7+AA8</f>
        <v>0</v>
      </c>
      <c r="AD7" s="394">
        <f>E7</f>
        <v>0</v>
      </c>
    </row>
    <row r="8" spans="1:30" ht="21" customHeight="1">
      <c r="A8" s="398"/>
      <c r="B8" s="357"/>
      <c r="C8" s="399"/>
      <c r="D8" s="399"/>
      <c r="E8" s="401"/>
      <c r="F8" s="349"/>
      <c r="G8" s="349"/>
      <c r="H8" s="392"/>
      <c r="I8" s="7"/>
      <c r="J8" s="392"/>
      <c r="K8" s="7"/>
      <c r="L8" s="402"/>
      <c r="M8" s="402"/>
      <c r="N8" s="349"/>
      <c r="O8" s="349"/>
      <c r="P8" s="392"/>
      <c r="Q8" s="349"/>
      <c r="R8" s="392"/>
      <c r="S8" s="349"/>
      <c r="T8" s="396"/>
      <c r="U8" s="396"/>
      <c r="V8" s="349"/>
      <c r="W8" s="349"/>
      <c r="X8" s="349"/>
      <c r="Y8" s="349"/>
      <c r="Z8" s="349"/>
      <c r="AA8" s="349"/>
      <c r="AB8" s="393"/>
      <c r="AC8" s="393"/>
      <c r="AD8" s="395"/>
    </row>
    <row r="9" spans="1:30" ht="21" customHeight="1">
      <c r="A9" s="4"/>
      <c r="B9" s="47" t="s">
        <v>8</v>
      </c>
      <c r="C9" s="399">
        <f t="shared" ref="C9:D9" si="0">L9+T9+AB9</f>
        <v>0</v>
      </c>
      <c r="D9" s="399">
        <f t="shared" si="0"/>
        <v>0</v>
      </c>
      <c r="E9" s="400">
        <f t="shared" ref="E9" si="1">SUM(C9:D9)</f>
        <v>0</v>
      </c>
      <c r="F9" s="349"/>
      <c r="G9" s="5"/>
      <c r="H9" s="392"/>
      <c r="I9" s="49"/>
      <c r="J9" s="392"/>
      <c r="K9" s="5"/>
      <c r="L9" s="402">
        <f t="shared" ref="L9" si="2">F9+H9+J9</f>
        <v>0</v>
      </c>
      <c r="M9" s="402">
        <f t="shared" ref="M9" si="3">G9+G10+I9+I10+K9+K10</f>
        <v>0</v>
      </c>
      <c r="N9" s="349"/>
      <c r="O9" s="349"/>
      <c r="P9" s="392"/>
      <c r="Q9" s="49"/>
      <c r="R9" s="392"/>
      <c r="S9" s="349"/>
      <c r="T9" s="396">
        <f t="shared" ref="T9:U9" si="4">N9+N10+P9+P10+R9+R10</f>
        <v>0</v>
      </c>
      <c r="U9" s="396">
        <f t="shared" si="4"/>
        <v>0</v>
      </c>
      <c r="V9" s="349"/>
      <c r="W9" s="349"/>
      <c r="X9" s="349"/>
      <c r="Y9" s="349"/>
      <c r="Z9" s="349"/>
      <c r="AA9" s="349"/>
      <c r="AB9" s="393">
        <f t="shared" ref="AB9:AC9" si="5">V9+V10+X9+X10+Z9+Z10</f>
        <v>0</v>
      </c>
      <c r="AC9" s="393">
        <f t="shared" si="5"/>
        <v>0</v>
      </c>
      <c r="AD9" s="394">
        <f t="shared" ref="AD9" si="6">E9</f>
        <v>0</v>
      </c>
    </row>
    <row r="10" spans="1:30" ht="21" customHeight="1">
      <c r="A10" s="48"/>
      <c r="B10" s="6" t="s">
        <v>2</v>
      </c>
      <c r="C10" s="399"/>
      <c r="D10" s="399"/>
      <c r="E10" s="401"/>
      <c r="F10" s="349"/>
      <c r="G10" s="7"/>
      <c r="H10" s="392"/>
      <c r="I10" s="7"/>
      <c r="J10" s="392"/>
      <c r="K10" s="7"/>
      <c r="L10" s="402"/>
      <c r="M10" s="402"/>
      <c r="N10" s="349"/>
      <c r="O10" s="349"/>
      <c r="P10" s="392"/>
      <c r="Q10" s="7"/>
      <c r="R10" s="392"/>
      <c r="S10" s="349"/>
      <c r="T10" s="396"/>
      <c r="U10" s="396"/>
      <c r="V10" s="349"/>
      <c r="W10" s="349"/>
      <c r="X10" s="349"/>
      <c r="Y10" s="349"/>
      <c r="Z10" s="349"/>
      <c r="AA10" s="349"/>
      <c r="AB10" s="393"/>
      <c r="AC10" s="393"/>
      <c r="AD10" s="395"/>
    </row>
    <row r="11" spans="1:30" ht="21" customHeight="1">
      <c r="A11" s="397"/>
      <c r="B11" s="356" t="s">
        <v>9</v>
      </c>
      <c r="C11" s="399">
        <f t="shared" ref="C11:D11" si="7">L11+T11+AB11</f>
        <v>0</v>
      </c>
      <c r="D11" s="399">
        <f t="shared" si="7"/>
        <v>0</v>
      </c>
      <c r="E11" s="400">
        <f t="shared" ref="E11" si="8">SUM(C11:D11)</f>
        <v>0</v>
      </c>
      <c r="F11" s="349"/>
      <c r="G11" s="349"/>
      <c r="H11" s="349"/>
      <c r="I11" s="49"/>
      <c r="J11" s="349"/>
      <c r="K11" s="349"/>
      <c r="L11" s="402">
        <f t="shared" ref="L11" si="9">F11+H11+J11</f>
        <v>0</v>
      </c>
      <c r="M11" s="402">
        <f t="shared" ref="M11" si="10">G11+G12+I11+I12+K11+K12</f>
        <v>0</v>
      </c>
      <c r="N11" s="349"/>
      <c r="O11" s="349"/>
      <c r="P11" s="349"/>
      <c r="Q11" s="49"/>
      <c r="R11" s="349"/>
      <c r="S11" s="5"/>
      <c r="T11" s="396">
        <f t="shared" ref="T11:U11" si="11">N11+N12+P11+P12+R11+R12</f>
        <v>0</v>
      </c>
      <c r="U11" s="396">
        <f t="shared" si="11"/>
        <v>0</v>
      </c>
      <c r="V11" s="349"/>
      <c r="W11" s="349"/>
      <c r="X11" s="349"/>
      <c r="Y11" s="349"/>
      <c r="Z11" s="349"/>
      <c r="AA11" s="349"/>
      <c r="AB11" s="393">
        <f t="shared" ref="AB11:AC11" si="12">V11+V12+X11+X12+Z11+Z12</f>
        <v>0</v>
      </c>
      <c r="AC11" s="393">
        <f t="shared" si="12"/>
        <v>0</v>
      </c>
      <c r="AD11" s="394">
        <f t="shared" ref="AD11" si="13">E11</f>
        <v>0</v>
      </c>
    </row>
    <row r="12" spans="1:30" ht="21" customHeight="1">
      <c r="A12" s="403"/>
      <c r="B12" s="357"/>
      <c r="C12" s="399"/>
      <c r="D12" s="399"/>
      <c r="E12" s="401"/>
      <c r="F12" s="349"/>
      <c r="G12" s="349"/>
      <c r="H12" s="349"/>
      <c r="I12" s="7"/>
      <c r="J12" s="349"/>
      <c r="K12" s="349"/>
      <c r="L12" s="402"/>
      <c r="M12" s="402"/>
      <c r="N12" s="349"/>
      <c r="O12" s="349"/>
      <c r="P12" s="349"/>
      <c r="Q12" s="7"/>
      <c r="R12" s="349"/>
      <c r="S12" s="7"/>
      <c r="T12" s="396"/>
      <c r="U12" s="396"/>
      <c r="V12" s="349"/>
      <c r="W12" s="349"/>
      <c r="X12" s="349"/>
      <c r="Y12" s="349"/>
      <c r="Z12" s="349"/>
      <c r="AA12" s="349"/>
      <c r="AB12" s="393"/>
      <c r="AC12" s="393"/>
      <c r="AD12" s="395"/>
    </row>
    <row r="13" spans="1:30" ht="21" customHeight="1">
      <c r="A13" s="4"/>
      <c r="B13" s="8" t="s">
        <v>10</v>
      </c>
      <c r="C13" s="399">
        <f t="shared" ref="C13:D13" si="14">L13+T13+AB13</f>
        <v>0</v>
      </c>
      <c r="D13" s="399">
        <f t="shared" si="14"/>
        <v>0</v>
      </c>
      <c r="E13" s="400">
        <f t="shared" ref="E13" si="15">SUM(C13:D13)</f>
        <v>0</v>
      </c>
      <c r="F13" s="349"/>
      <c r="G13" s="5"/>
      <c r="H13" s="349"/>
      <c r="I13" s="49"/>
      <c r="J13" s="349"/>
      <c r="K13" s="5"/>
      <c r="L13" s="402">
        <f t="shared" ref="L13" si="16">F13+H13+J13</f>
        <v>0</v>
      </c>
      <c r="M13" s="402">
        <f t="shared" ref="M13" si="17">G13+G14+I13+I14+K13+K14</f>
        <v>0</v>
      </c>
      <c r="N13" s="349"/>
      <c r="O13" s="349"/>
      <c r="P13" s="349"/>
      <c r="Q13" s="49"/>
      <c r="R13" s="349"/>
      <c r="S13" s="349"/>
      <c r="T13" s="396">
        <f t="shared" ref="T13:U13" si="18">N13+N14+P13+P14+R13+R14</f>
        <v>0</v>
      </c>
      <c r="U13" s="396">
        <f t="shared" si="18"/>
        <v>0</v>
      </c>
      <c r="V13" s="349"/>
      <c r="W13" s="349"/>
      <c r="X13" s="349"/>
      <c r="Y13" s="349"/>
      <c r="Z13" s="349"/>
      <c r="AA13" s="349"/>
      <c r="AB13" s="393">
        <f t="shared" ref="AB13:AC13" si="19">V13+V14+X13+X14+Z13+Z14</f>
        <v>0</v>
      </c>
      <c r="AC13" s="393">
        <f t="shared" si="19"/>
        <v>0</v>
      </c>
      <c r="AD13" s="394">
        <f t="shared" ref="AD13" si="20">E13</f>
        <v>0</v>
      </c>
    </row>
    <row r="14" spans="1:30" ht="21" customHeight="1">
      <c r="A14" s="48"/>
      <c r="B14" s="9" t="s">
        <v>3</v>
      </c>
      <c r="C14" s="399"/>
      <c r="D14" s="399"/>
      <c r="E14" s="401"/>
      <c r="F14" s="349"/>
      <c r="G14" s="7"/>
      <c r="H14" s="349"/>
      <c r="I14" s="7"/>
      <c r="J14" s="349"/>
      <c r="K14" s="7"/>
      <c r="L14" s="402"/>
      <c r="M14" s="402"/>
      <c r="N14" s="349"/>
      <c r="O14" s="349"/>
      <c r="P14" s="349"/>
      <c r="Q14" s="7"/>
      <c r="R14" s="349"/>
      <c r="S14" s="349"/>
      <c r="T14" s="396"/>
      <c r="U14" s="396"/>
      <c r="V14" s="349"/>
      <c r="W14" s="349"/>
      <c r="X14" s="349"/>
      <c r="Y14" s="349"/>
      <c r="Z14" s="349"/>
      <c r="AA14" s="349"/>
      <c r="AB14" s="393"/>
      <c r="AC14" s="393"/>
      <c r="AD14" s="395"/>
    </row>
    <row r="15" spans="1:30" ht="21" customHeight="1">
      <c r="A15" s="397"/>
      <c r="B15" s="356" t="s">
        <v>13</v>
      </c>
      <c r="C15" s="399">
        <f t="shared" ref="C15:D15" si="21">L15+T15+AB15</f>
        <v>0</v>
      </c>
      <c r="D15" s="399">
        <f t="shared" si="21"/>
        <v>0</v>
      </c>
      <c r="E15" s="400">
        <f t="shared" ref="E15" si="22">SUM(C15:D15)</f>
        <v>0</v>
      </c>
      <c r="F15" s="349"/>
      <c r="G15" s="5"/>
      <c r="H15" s="349"/>
      <c r="I15" s="5"/>
      <c r="J15" s="349"/>
      <c r="K15" s="349"/>
      <c r="L15" s="402">
        <f t="shared" ref="L15" si="23">F15+H15+J15</f>
        <v>0</v>
      </c>
      <c r="M15" s="402">
        <f t="shared" ref="M15" si="24">G15+G16+I15+I16+K15+K16</f>
        <v>0</v>
      </c>
      <c r="N15" s="349"/>
      <c r="O15" s="349"/>
      <c r="P15" s="349"/>
      <c r="Q15" s="349"/>
      <c r="R15" s="349"/>
      <c r="S15" s="349"/>
      <c r="T15" s="396">
        <f t="shared" ref="T15:U15" si="25">N15+N16+P15+P16+R15+R16</f>
        <v>0</v>
      </c>
      <c r="U15" s="396">
        <f t="shared" si="25"/>
        <v>0</v>
      </c>
      <c r="V15" s="349"/>
      <c r="W15" s="349"/>
      <c r="X15" s="349"/>
      <c r="Y15" s="349"/>
      <c r="Z15" s="349"/>
      <c r="AA15" s="349"/>
      <c r="AB15" s="393">
        <f t="shared" ref="AB15:AC15" si="26">V15+V16+X15+X16+Z15+Z16</f>
        <v>0</v>
      </c>
      <c r="AC15" s="393">
        <f t="shared" si="26"/>
        <v>0</v>
      </c>
      <c r="AD15" s="394">
        <f t="shared" ref="AD15" si="27">E15</f>
        <v>0</v>
      </c>
    </row>
    <row r="16" spans="1:30" ht="21" customHeight="1">
      <c r="A16" s="403"/>
      <c r="B16" s="357"/>
      <c r="C16" s="399"/>
      <c r="D16" s="399"/>
      <c r="E16" s="401"/>
      <c r="F16" s="349"/>
      <c r="G16" s="7"/>
      <c r="H16" s="349"/>
      <c r="I16" s="7"/>
      <c r="J16" s="349"/>
      <c r="K16" s="349"/>
      <c r="L16" s="402"/>
      <c r="M16" s="402"/>
      <c r="N16" s="349"/>
      <c r="O16" s="349"/>
      <c r="P16" s="349"/>
      <c r="Q16" s="349"/>
      <c r="R16" s="349"/>
      <c r="S16" s="349"/>
      <c r="T16" s="396"/>
      <c r="U16" s="396"/>
      <c r="V16" s="349"/>
      <c r="W16" s="349"/>
      <c r="X16" s="349"/>
      <c r="Y16" s="349"/>
      <c r="Z16" s="349"/>
      <c r="AA16" s="349"/>
      <c r="AB16" s="393"/>
      <c r="AC16" s="393"/>
      <c r="AD16" s="395"/>
    </row>
    <row r="17" spans="1:30" ht="21" customHeight="1">
      <c r="A17" s="397"/>
      <c r="B17" s="356" t="s">
        <v>14</v>
      </c>
      <c r="C17" s="399">
        <f t="shared" ref="C17:D17" si="28">L17+T17+AB17</f>
        <v>0</v>
      </c>
      <c r="D17" s="399">
        <f t="shared" si="28"/>
        <v>0</v>
      </c>
      <c r="E17" s="400">
        <f t="shared" ref="E17" si="29">SUM(C17:D17)</f>
        <v>0</v>
      </c>
      <c r="F17" s="349"/>
      <c r="G17" s="349"/>
      <c r="H17" s="349"/>
      <c r="I17" s="349"/>
      <c r="J17" s="349"/>
      <c r="K17" s="5"/>
      <c r="L17" s="402">
        <f t="shared" ref="L17" si="30">F17+H17+J17</f>
        <v>0</v>
      </c>
      <c r="M17" s="402">
        <f t="shared" ref="M17" si="31">G17+G18+I17+I18+K17+K18</f>
        <v>0</v>
      </c>
      <c r="N17" s="349"/>
      <c r="O17" s="349"/>
      <c r="P17" s="349"/>
      <c r="Q17" s="349"/>
      <c r="R17" s="349"/>
      <c r="S17" s="349"/>
      <c r="T17" s="396">
        <f t="shared" ref="T17:U17" si="32">N17+N18+P17+P18+R17+R18</f>
        <v>0</v>
      </c>
      <c r="U17" s="396">
        <f t="shared" si="32"/>
        <v>0</v>
      </c>
      <c r="V17" s="349"/>
      <c r="W17" s="349"/>
      <c r="X17" s="349"/>
      <c r="Y17" s="349"/>
      <c r="Z17" s="349"/>
      <c r="AA17" s="349"/>
      <c r="AB17" s="393">
        <f t="shared" ref="AB17:AC17" si="33">V17+V18+X17+X18+Z17+Z18</f>
        <v>0</v>
      </c>
      <c r="AC17" s="393">
        <f t="shared" si="33"/>
        <v>0</v>
      </c>
      <c r="AD17" s="394">
        <f t="shared" ref="AD17" si="34">E17</f>
        <v>0</v>
      </c>
    </row>
    <row r="18" spans="1:30" ht="21" customHeight="1">
      <c r="A18" s="403"/>
      <c r="B18" s="357"/>
      <c r="C18" s="399"/>
      <c r="D18" s="399"/>
      <c r="E18" s="401"/>
      <c r="F18" s="349"/>
      <c r="G18" s="349"/>
      <c r="H18" s="349"/>
      <c r="I18" s="349"/>
      <c r="J18" s="349"/>
      <c r="K18" s="7"/>
      <c r="L18" s="402"/>
      <c r="M18" s="402"/>
      <c r="N18" s="349"/>
      <c r="O18" s="349"/>
      <c r="P18" s="349"/>
      <c r="Q18" s="349"/>
      <c r="R18" s="349"/>
      <c r="S18" s="349"/>
      <c r="T18" s="396"/>
      <c r="U18" s="396"/>
      <c r="V18" s="349"/>
      <c r="W18" s="349"/>
      <c r="X18" s="349"/>
      <c r="Y18" s="349"/>
      <c r="Z18" s="349"/>
      <c r="AA18" s="349"/>
      <c r="AB18" s="393"/>
      <c r="AC18" s="393"/>
      <c r="AD18" s="395"/>
    </row>
    <row r="19" spans="1:30" ht="21" customHeight="1">
      <c r="A19" s="397"/>
      <c r="B19" s="14" t="s">
        <v>33</v>
      </c>
      <c r="C19" s="399">
        <f t="shared" ref="C19:D19" si="35">L19+T19+AB19</f>
        <v>0</v>
      </c>
      <c r="D19" s="399">
        <f t="shared" si="35"/>
        <v>0</v>
      </c>
      <c r="E19" s="400">
        <f t="shared" ref="E19" si="36">SUM(C19:D19)</f>
        <v>0</v>
      </c>
      <c r="F19" s="358"/>
      <c r="G19" s="358"/>
      <c r="H19" s="358"/>
      <c r="I19" s="5"/>
      <c r="J19" s="358"/>
      <c r="K19" s="358"/>
      <c r="L19" s="402">
        <f t="shared" ref="L19" si="37">F19+H19+J19</f>
        <v>0</v>
      </c>
      <c r="M19" s="402">
        <f t="shared" ref="M19" si="38">G19+G20+I19+I20+K19+K20</f>
        <v>0</v>
      </c>
      <c r="N19" s="358"/>
      <c r="O19" s="358"/>
      <c r="P19" s="358"/>
      <c r="Q19" s="358"/>
      <c r="R19" s="358"/>
      <c r="S19" s="358"/>
      <c r="T19" s="396">
        <f t="shared" ref="T19:U19" si="39">N19+N20+P19+P20+R19+R20</f>
        <v>0</v>
      </c>
      <c r="U19" s="396">
        <f t="shared" si="39"/>
        <v>0</v>
      </c>
      <c r="V19" s="358"/>
      <c r="W19" s="358"/>
      <c r="X19" s="358"/>
      <c r="Y19" s="358"/>
      <c r="Z19" s="358"/>
      <c r="AA19" s="358"/>
      <c r="AB19" s="393">
        <f t="shared" ref="AB19:AC19" si="40">V19+V20+X19+X20+Z19+Z20</f>
        <v>0</v>
      </c>
      <c r="AC19" s="393">
        <f t="shared" si="40"/>
        <v>0</v>
      </c>
      <c r="AD19" s="394">
        <f t="shared" ref="AD19" si="41">E19</f>
        <v>0</v>
      </c>
    </row>
    <row r="20" spans="1:30" ht="21" customHeight="1">
      <c r="A20" s="398"/>
      <c r="B20" s="13" t="s">
        <v>32</v>
      </c>
      <c r="C20" s="399"/>
      <c r="D20" s="399"/>
      <c r="E20" s="401"/>
      <c r="F20" s="359"/>
      <c r="G20" s="359"/>
      <c r="H20" s="359"/>
      <c r="I20" s="7"/>
      <c r="J20" s="359"/>
      <c r="K20" s="359"/>
      <c r="L20" s="402"/>
      <c r="M20" s="402"/>
      <c r="N20" s="359"/>
      <c r="O20" s="359"/>
      <c r="P20" s="359"/>
      <c r="Q20" s="359"/>
      <c r="R20" s="359"/>
      <c r="S20" s="359"/>
      <c r="T20" s="396"/>
      <c r="U20" s="396"/>
      <c r="V20" s="359"/>
      <c r="W20" s="359"/>
      <c r="X20" s="359"/>
      <c r="Y20" s="359"/>
      <c r="Z20" s="359"/>
      <c r="AA20" s="359"/>
      <c r="AB20" s="393"/>
      <c r="AC20" s="393"/>
      <c r="AD20" s="395"/>
    </row>
    <row r="21" spans="1:30" ht="24" customHeight="1">
      <c r="A21" s="352" t="s">
        <v>1</v>
      </c>
      <c r="B21" s="353"/>
      <c r="C21" s="17">
        <f>SUM(C7:C20)</f>
        <v>0</v>
      </c>
      <c r="D21" s="17">
        <f t="shared" ref="D21:AD21" si="42">SUM(D7:D20)</f>
        <v>0</v>
      </c>
      <c r="E21" s="17">
        <f t="shared" si="42"/>
        <v>0</v>
      </c>
      <c r="F21" s="17">
        <f t="shared" si="42"/>
        <v>0</v>
      </c>
      <c r="G21" s="17">
        <f t="shared" si="42"/>
        <v>0</v>
      </c>
      <c r="H21" s="17">
        <f t="shared" si="42"/>
        <v>0</v>
      </c>
      <c r="I21" s="17">
        <f t="shared" si="42"/>
        <v>0</v>
      </c>
      <c r="J21" s="17">
        <f t="shared" si="42"/>
        <v>0</v>
      </c>
      <c r="K21" s="17">
        <f t="shared" si="42"/>
        <v>0</v>
      </c>
      <c r="L21" s="17">
        <f t="shared" si="42"/>
        <v>0</v>
      </c>
      <c r="M21" s="17">
        <f t="shared" si="42"/>
        <v>0</v>
      </c>
      <c r="N21" s="17">
        <f t="shared" si="42"/>
        <v>0</v>
      </c>
      <c r="O21" s="17">
        <f t="shared" si="42"/>
        <v>0</v>
      </c>
      <c r="P21" s="17">
        <f t="shared" si="42"/>
        <v>0</v>
      </c>
      <c r="Q21" s="17">
        <f t="shared" si="42"/>
        <v>0</v>
      </c>
      <c r="R21" s="17">
        <f t="shared" si="42"/>
        <v>0</v>
      </c>
      <c r="S21" s="17">
        <f t="shared" si="42"/>
        <v>0</v>
      </c>
      <c r="T21" s="17">
        <f t="shared" si="42"/>
        <v>0</v>
      </c>
      <c r="U21" s="17">
        <f t="shared" si="42"/>
        <v>0</v>
      </c>
      <c r="V21" s="17">
        <f t="shared" si="42"/>
        <v>0</v>
      </c>
      <c r="W21" s="17">
        <f t="shared" si="42"/>
        <v>0</v>
      </c>
      <c r="X21" s="17">
        <f t="shared" si="42"/>
        <v>0</v>
      </c>
      <c r="Y21" s="17">
        <f t="shared" si="42"/>
        <v>0</v>
      </c>
      <c r="Z21" s="17">
        <f t="shared" si="42"/>
        <v>0</v>
      </c>
      <c r="AA21" s="17">
        <f t="shared" si="42"/>
        <v>0</v>
      </c>
      <c r="AB21" s="17">
        <f t="shared" si="42"/>
        <v>0</v>
      </c>
      <c r="AC21" s="17">
        <f t="shared" si="42"/>
        <v>0</v>
      </c>
      <c r="AD21" s="17">
        <f t="shared" si="42"/>
        <v>0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20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2"/>
      <c r="G27" s="366" t="s">
        <v>29</v>
      </c>
      <c r="H27" s="366"/>
      <c r="I27" s="366"/>
      <c r="J27" s="366"/>
      <c r="K27" s="366"/>
      <c r="L27" s="366"/>
      <c r="V27" s="348" t="s">
        <v>55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18"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S9:S10"/>
    <mergeCell ref="T9:T10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11:J12"/>
    <mergeCell ref="K11:K12"/>
    <mergeCell ref="L11:L12"/>
    <mergeCell ref="M11:M12"/>
    <mergeCell ref="AA9:AA10"/>
    <mergeCell ref="AB9:AB10"/>
    <mergeCell ref="AC9:AC10"/>
    <mergeCell ref="AD9:AD10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N9:N10"/>
    <mergeCell ref="O9:O10"/>
    <mergeCell ref="P9:P10"/>
    <mergeCell ref="R9:R10"/>
    <mergeCell ref="AB11:AB12"/>
    <mergeCell ref="AC11:AC12"/>
    <mergeCell ref="AD11:AD12"/>
    <mergeCell ref="C13:C14"/>
    <mergeCell ref="D13:D14"/>
    <mergeCell ref="E13:E14"/>
    <mergeCell ref="F13:F14"/>
    <mergeCell ref="H13:H14"/>
    <mergeCell ref="J13:J14"/>
    <mergeCell ref="L13:L14"/>
    <mergeCell ref="V11:V12"/>
    <mergeCell ref="W11:W12"/>
    <mergeCell ref="X11:X12"/>
    <mergeCell ref="Y11:Y12"/>
    <mergeCell ref="Z11:Z12"/>
    <mergeCell ref="AA11:AA12"/>
    <mergeCell ref="N11:N12"/>
    <mergeCell ref="O11:O12"/>
    <mergeCell ref="P11:P12"/>
    <mergeCell ref="R11:R12"/>
    <mergeCell ref="T11:T12"/>
    <mergeCell ref="U11:U12"/>
    <mergeCell ref="G11:G12"/>
    <mergeCell ref="H11:H12"/>
    <mergeCell ref="Z17:Z18"/>
    <mergeCell ref="AA17:AA18"/>
    <mergeCell ref="AB17:AB18"/>
    <mergeCell ref="A15:A16"/>
    <mergeCell ref="B15:B16"/>
    <mergeCell ref="C15:C16"/>
    <mergeCell ref="D15:D16"/>
    <mergeCell ref="E15:E16"/>
    <mergeCell ref="T13:T14"/>
    <mergeCell ref="U13:U14"/>
    <mergeCell ref="V13:V14"/>
    <mergeCell ref="W13:W14"/>
    <mergeCell ref="M13:M14"/>
    <mergeCell ref="N13:N14"/>
    <mergeCell ref="O13:O14"/>
    <mergeCell ref="P13:P14"/>
    <mergeCell ref="R13:R14"/>
    <mergeCell ref="S13:S14"/>
    <mergeCell ref="J15:J16"/>
    <mergeCell ref="K15:K16"/>
    <mergeCell ref="L15:L16"/>
    <mergeCell ref="M15:M16"/>
    <mergeCell ref="Z13:Z14"/>
    <mergeCell ref="AA13:AA14"/>
    <mergeCell ref="AB13:AB14"/>
    <mergeCell ref="AC13:AC14"/>
    <mergeCell ref="AD13:AD14"/>
    <mergeCell ref="X13:X14"/>
    <mergeCell ref="Y13:Y14"/>
    <mergeCell ref="Z15:Z16"/>
    <mergeCell ref="AA15:AA16"/>
    <mergeCell ref="AB15:AB16"/>
    <mergeCell ref="AC15:AC16"/>
    <mergeCell ref="AD15:AD16"/>
    <mergeCell ref="X15:X16"/>
    <mergeCell ref="Y15:Y16"/>
    <mergeCell ref="A17:A18"/>
    <mergeCell ref="B17:B18"/>
    <mergeCell ref="C17:C18"/>
    <mergeCell ref="D17:D18"/>
    <mergeCell ref="E17:E18"/>
    <mergeCell ref="T15:T16"/>
    <mergeCell ref="U15:U16"/>
    <mergeCell ref="V15:V16"/>
    <mergeCell ref="W15:W16"/>
    <mergeCell ref="N15:N16"/>
    <mergeCell ref="O15:O16"/>
    <mergeCell ref="P15:P16"/>
    <mergeCell ref="Q15:Q16"/>
    <mergeCell ref="R15:R16"/>
    <mergeCell ref="S15:S16"/>
    <mergeCell ref="F15:F16"/>
    <mergeCell ref="H15:H16"/>
    <mergeCell ref="M17:M18"/>
    <mergeCell ref="N17:N18"/>
    <mergeCell ref="O17:O18"/>
    <mergeCell ref="P17:P18"/>
    <mergeCell ref="Q17:Q18"/>
    <mergeCell ref="R17:R18"/>
    <mergeCell ref="F17:F18"/>
    <mergeCell ref="F19:F20"/>
    <mergeCell ref="G19:G20"/>
    <mergeCell ref="AC17:AC18"/>
    <mergeCell ref="AD17:AD18"/>
    <mergeCell ref="S17:S18"/>
    <mergeCell ref="T17:T18"/>
    <mergeCell ref="U17:U18"/>
    <mergeCell ref="V17:V18"/>
    <mergeCell ref="W17:W18"/>
    <mergeCell ref="X17:X18"/>
    <mergeCell ref="K19:K20"/>
    <mergeCell ref="L19:L20"/>
    <mergeCell ref="M19:M20"/>
    <mergeCell ref="N19:N20"/>
    <mergeCell ref="Q19:Q20"/>
    <mergeCell ref="R19:R20"/>
    <mergeCell ref="S19:S20"/>
    <mergeCell ref="T19:T20"/>
    <mergeCell ref="G17:G18"/>
    <mergeCell ref="H17:H18"/>
    <mergeCell ref="I17:I18"/>
    <mergeCell ref="J17:J18"/>
    <mergeCell ref="L17:L18"/>
    <mergeCell ref="Y17:Y18"/>
    <mergeCell ref="G26:L26"/>
    <mergeCell ref="V26:AD26"/>
    <mergeCell ref="G27:L27"/>
    <mergeCell ref="V27:AD27"/>
    <mergeCell ref="AA19:AA20"/>
    <mergeCell ref="AB19:AB20"/>
    <mergeCell ref="AC19:AC20"/>
    <mergeCell ref="AD19:AD20"/>
    <mergeCell ref="A21:B21"/>
    <mergeCell ref="C24:AD24"/>
    <mergeCell ref="U19:U20"/>
    <mergeCell ref="V19:V20"/>
    <mergeCell ref="W19:W20"/>
    <mergeCell ref="X19:X20"/>
    <mergeCell ref="Y19:Y20"/>
    <mergeCell ref="Z19:Z20"/>
    <mergeCell ref="O19:O20"/>
    <mergeCell ref="P19:P20"/>
    <mergeCell ref="H19:H20"/>
    <mergeCell ref="J19:J20"/>
    <mergeCell ref="A19:A20"/>
    <mergeCell ref="C19:C20"/>
    <mergeCell ref="D19:D20"/>
    <mergeCell ref="E19:E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49</v>
      </c>
      <c r="E7" s="358">
        <f>SUM(C7:D7)</f>
        <v>84</v>
      </c>
      <c r="F7" s="349">
        <v>1</v>
      </c>
      <c r="G7" s="349">
        <v>0</v>
      </c>
      <c r="H7" s="349">
        <v>8</v>
      </c>
      <c r="I7" s="5">
        <v>45</v>
      </c>
      <c r="J7" s="349">
        <v>4</v>
      </c>
      <c r="K7" s="5">
        <v>4</v>
      </c>
      <c r="L7" s="349">
        <f>F7+H7+J7</f>
        <v>13</v>
      </c>
      <c r="M7" s="349">
        <f>G7+G8+I7+I8+K7+K8</f>
        <v>49</v>
      </c>
      <c r="N7" s="349">
        <v>0</v>
      </c>
      <c r="O7" s="349">
        <v>0</v>
      </c>
      <c r="P7" s="349">
        <v>10</v>
      </c>
      <c r="Q7" s="349">
        <v>0</v>
      </c>
      <c r="R7" s="349">
        <v>6</v>
      </c>
      <c r="S7" s="349">
        <v>0</v>
      </c>
      <c r="T7" s="349">
        <f>N7+N8+P7+P8+R7+R8</f>
        <v>16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84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35</v>
      </c>
      <c r="D9" s="349">
        <f t="shared" ref="D9" si="1">M9+U9+AC9</f>
        <v>52</v>
      </c>
      <c r="E9" s="358">
        <f t="shared" ref="E9" si="2">SUM(C9:D9)</f>
        <v>87</v>
      </c>
      <c r="F9" s="349">
        <v>2</v>
      </c>
      <c r="G9" s="5">
        <v>2</v>
      </c>
      <c r="H9" s="349">
        <v>13</v>
      </c>
      <c r="I9" s="5">
        <v>44</v>
      </c>
      <c r="J9" s="349">
        <v>3</v>
      </c>
      <c r="K9" s="5">
        <v>4</v>
      </c>
      <c r="L9" s="349">
        <f t="shared" ref="L9" si="3">F9+H9+J9</f>
        <v>18</v>
      </c>
      <c r="M9" s="358">
        <f t="shared" ref="M9" si="4">G9+G10+I9+I10+K9+K10</f>
        <v>51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87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5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34</v>
      </c>
      <c r="D11" s="349">
        <f t="shared" ref="D11" si="11">M11+U11+AC11</f>
        <v>30</v>
      </c>
      <c r="E11" s="358">
        <f t="shared" ref="E11" si="12">SUM(C11:D11)</f>
        <v>64</v>
      </c>
      <c r="F11" s="349">
        <v>0</v>
      </c>
      <c r="G11" s="349">
        <v>0</v>
      </c>
      <c r="H11" s="349">
        <v>12</v>
      </c>
      <c r="I11" s="5">
        <v>29</v>
      </c>
      <c r="J11" s="349">
        <v>3</v>
      </c>
      <c r="K11" s="349">
        <v>0</v>
      </c>
      <c r="L11" s="349">
        <f t="shared" ref="L11" si="13">F11+H11+J11</f>
        <v>15</v>
      </c>
      <c r="M11" s="358">
        <f t="shared" ref="M11" si="14">G11+G12+I11+I12+K11+K12</f>
        <v>29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64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5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75</v>
      </c>
      <c r="E13" s="358">
        <f t="shared" ref="E13" si="22">SUM(C13:D13)</f>
        <v>115</v>
      </c>
      <c r="F13" s="349">
        <v>1</v>
      </c>
      <c r="G13" s="5">
        <v>2</v>
      </c>
      <c r="H13" s="349">
        <v>13</v>
      </c>
      <c r="I13" s="5">
        <v>55</v>
      </c>
      <c r="J13" s="349">
        <v>9</v>
      </c>
      <c r="K13" s="5">
        <v>1</v>
      </c>
      <c r="L13" s="349">
        <f t="shared" ref="L13" si="23">F13+H13+J13</f>
        <v>23</v>
      </c>
      <c r="M13" s="358">
        <f t="shared" ref="M13" si="24">G13+G14+I13+I14+K13+K14</f>
        <v>73</v>
      </c>
      <c r="N13" s="349">
        <v>0</v>
      </c>
      <c r="O13" s="349">
        <v>0</v>
      </c>
      <c r="P13" s="349">
        <v>7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115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13</v>
      </c>
      <c r="J14" s="349"/>
      <c r="K14" s="7">
        <v>0</v>
      </c>
      <c r="L14" s="349"/>
      <c r="M14" s="35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42</v>
      </c>
      <c r="E15" s="358">
        <f t="shared" ref="E15" si="32">SUM(C15:D15)</f>
        <v>42</v>
      </c>
      <c r="F15" s="349">
        <v>0</v>
      </c>
      <c r="G15" s="5">
        <v>0</v>
      </c>
      <c r="H15" s="349">
        <v>0</v>
      </c>
      <c r="I15" s="5">
        <v>17</v>
      </c>
      <c r="J15" s="349">
        <v>0</v>
      </c>
      <c r="K15" s="349">
        <v>0</v>
      </c>
      <c r="L15" s="349">
        <f t="shared" ref="L15" si="33">F15+H15+J15</f>
        <v>0</v>
      </c>
      <c r="M15" s="358">
        <f t="shared" ref="M15" si="34">G15+G16+I15+I16+K15+K16</f>
        <v>42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42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25</v>
      </c>
      <c r="H16" s="349"/>
      <c r="I16" s="7">
        <v>0</v>
      </c>
      <c r="J16" s="349"/>
      <c r="K16" s="349"/>
      <c r="L16" s="349"/>
      <c r="M16" s="35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58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5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2</v>
      </c>
      <c r="E19" s="358">
        <f t="shared" ref="E19" si="52">SUM(C19:D19)</f>
        <v>2</v>
      </c>
      <c r="F19" s="358">
        <v>0</v>
      </c>
      <c r="G19" s="358">
        <v>0</v>
      </c>
      <c r="H19" s="358">
        <v>0</v>
      </c>
      <c r="I19" s="358">
        <v>2</v>
      </c>
      <c r="J19" s="358">
        <v>0</v>
      </c>
      <c r="K19" s="358">
        <v>0</v>
      </c>
      <c r="L19" s="349">
        <f t="shared" ref="L19" si="53">F19+H19+J19</f>
        <v>0</v>
      </c>
      <c r="M19" s="358">
        <f t="shared" ref="M19" si="54">G19+G20+I19+I20+K19+K20</f>
        <v>2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2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5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144</v>
      </c>
      <c r="D21" s="40">
        <f t="shared" ref="D21:AD21" si="60">SUM(D7:D20)</f>
        <v>253</v>
      </c>
      <c r="E21" s="40">
        <f t="shared" si="60"/>
        <v>397</v>
      </c>
      <c r="F21" s="40">
        <f t="shared" si="60"/>
        <v>4</v>
      </c>
      <c r="G21" s="40">
        <f t="shared" si="60"/>
        <v>32</v>
      </c>
      <c r="H21" s="40">
        <f t="shared" si="60"/>
        <v>46</v>
      </c>
      <c r="I21" s="40">
        <f t="shared" si="60"/>
        <v>205</v>
      </c>
      <c r="J21" s="40">
        <f t="shared" si="60"/>
        <v>19</v>
      </c>
      <c r="K21" s="40">
        <f t="shared" si="60"/>
        <v>12</v>
      </c>
      <c r="L21" s="40">
        <f t="shared" si="60"/>
        <v>69</v>
      </c>
      <c r="M21" s="40">
        <f t="shared" si="60"/>
        <v>249</v>
      </c>
      <c r="N21" s="40">
        <f t="shared" si="60"/>
        <v>0</v>
      </c>
      <c r="O21" s="40">
        <f t="shared" si="60"/>
        <v>0</v>
      </c>
      <c r="P21" s="40">
        <f t="shared" si="60"/>
        <v>32</v>
      </c>
      <c r="Q21" s="40">
        <f t="shared" si="60"/>
        <v>4</v>
      </c>
      <c r="R21" s="40">
        <f t="shared" si="60"/>
        <v>21</v>
      </c>
      <c r="S21" s="40">
        <f t="shared" si="60"/>
        <v>0</v>
      </c>
      <c r="T21" s="40">
        <f t="shared" si="60"/>
        <v>53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12</v>
      </c>
      <c r="Y21" s="40">
        <f t="shared" si="60"/>
        <v>0</v>
      </c>
      <c r="Z21" s="40">
        <f t="shared" si="60"/>
        <v>10</v>
      </c>
      <c r="AA21" s="40">
        <f t="shared" si="60"/>
        <v>0</v>
      </c>
      <c r="AB21" s="40">
        <f t="shared" si="60"/>
        <v>22</v>
      </c>
      <c r="AC21" s="40">
        <f t="shared" si="60"/>
        <v>0</v>
      </c>
      <c r="AD21" s="40">
        <f t="shared" si="60"/>
        <v>397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35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7"/>
  <sheetViews>
    <sheetView zoomScale="90" zoomScaleNormal="90" workbookViewId="0">
      <selection sqref="A1:AD1"/>
    </sheetView>
  </sheetViews>
  <sheetFormatPr defaultRowHeight="14.25"/>
  <cols>
    <col min="1" max="1" width="0.625" style="15" customWidth="1"/>
    <col min="2" max="2" width="15" style="15" customWidth="1"/>
    <col min="3" max="3" width="4.375" style="15" customWidth="1"/>
    <col min="4" max="4" width="4.625" style="15" customWidth="1"/>
    <col min="5" max="5" width="4.5" style="15" customWidth="1"/>
    <col min="6" max="16" width="4.125" style="15" customWidth="1"/>
    <col min="17" max="17" width="3.875" style="15" customWidth="1"/>
    <col min="18" max="19" width="4.125" style="15" customWidth="1"/>
    <col min="20" max="20" width="4.25" style="15" customWidth="1"/>
    <col min="21" max="29" width="4.125" style="15" customWidth="1"/>
    <col min="30" max="30" width="4.75" style="41" customWidth="1"/>
    <col min="31" max="16384" width="9" style="15"/>
  </cols>
  <sheetData>
    <row r="1" spans="1:30" ht="24.75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4.5" customHeight="1">
      <c r="B2" s="2"/>
      <c r="C2" s="2"/>
      <c r="D2" s="2"/>
      <c r="E2" s="2"/>
      <c r="F2" s="2"/>
      <c r="G2" s="2"/>
    </row>
    <row r="3" spans="1:30" ht="23.25">
      <c r="A3" s="367" t="s">
        <v>0</v>
      </c>
      <c r="B3" s="368"/>
      <c r="C3" s="367" t="s">
        <v>21</v>
      </c>
      <c r="D3" s="372"/>
      <c r="E3" s="368"/>
      <c r="F3" s="364" t="s">
        <v>11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62" t="s">
        <v>1</v>
      </c>
    </row>
    <row r="4" spans="1:30" ht="23.25">
      <c r="A4" s="369"/>
      <c r="B4" s="370"/>
      <c r="C4" s="360" t="s">
        <v>22</v>
      </c>
      <c r="D4" s="361"/>
      <c r="E4" s="371"/>
      <c r="F4" s="364" t="s">
        <v>4</v>
      </c>
      <c r="G4" s="373"/>
      <c r="H4" s="373"/>
      <c r="I4" s="373"/>
      <c r="J4" s="373"/>
      <c r="K4" s="373"/>
      <c r="L4" s="373"/>
      <c r="M4" s="365"/>
      <c r="N4" s="364" t="s">
        <v>5</v>
      </c>
      <c r="O4" s="373"/>
      <c r="P4" s="373"/>
      <c r="Q4" s="373"/>
      <c r="R4" s="373"/>
      <c r="S4" s="373"/>
      <c r="T4" s="373"/>
      <c r="U4" s="365"/>
      <c r="V4" s="364" t="s">
        <v>6</v>
      </c>
      <c r="W4" s="373"/>
      <c r="X4" s="373"/>
      <c r="Y4" s="373"/>
      <c r="Z4" s="373"/>
      <c r="AA4" s="373"/>
      <c r="AB4" s="373"/>
      <c r="AC4" s="373"/>
      <c r="AD4" s="374"/>
    </row>
    <row r="5" spans="1:30" ht="23.25">
      <c r="A5" s="369"/>
      <c r="B5" s="370"/>
      <c r="C5" s="362" t="s">
        <v>15</v>
      </c>
      <c r="D5" s="362" t="s">
        <v>16</v>
      </c>
      <c r="E5" s="362" t="s">
        <v>1</v>
      </c>
      <c r="F5" s="360" t="s">
        <v>17</v>
      </c>
      <c r="G5" s="361"/>
      <c r="H5" s="360" t="s">
        <v>18</v>
      </c>
      <c r="I5" s="361"/>
      <c r="J5" s="360" t="s">
        <v>19</v>
      </c>
      <c r="K5" s="361"/>
      <c r="L5" s="364" t="s">
        <v>1</v>
      </c>
      <c r="M5" s="365"/>
      <c r="N5" s="360" t="s">
        <v>17</v>
      </c>
      <c r="O5" s="361"/>
      <c r="P5" s="360" t="s">
        <v>18</v>
      </c>
      <c r="Q5" s="361"/>
      <c r="R5" s="360" t="s">
        <v>19</v>
      </c>
      <c r="S5" s="361"/>
      <c r="T5" s="364" t="s">
        <v>1</v>
      </c>
      <c r="U5" s="365"/>
      <c r="V5" s="360" t="s">
        <v>17</v>
      </c>
      <c r="W5" s="361"/>
      <c r="X5" s="360" t="s">
        <v>18</v>
      </c>
      <c r="Y5" s="361"/>
      <c r="Z5" s="360" t="s">
        <v>19</v>
      </c>
      <c r="AA5" s="361"/>
      <c r="AB5" s="364" t="s">
        <v>1</v>
      </c>
      <c r="AC5" s="373"/>
      <c r="AD5" s="374"/>
    </row>
    <row r="6" spans="1:30" ht="23.25">
      <c r="A6" s="360"/>
      <c r="B6" s="371"/>
      <c r="C6" s="363"/>
      <c r="D6" s="363"/>
      <c r="E6" s="363"/>
      <c r="F6" s="3" t="s">
        <v>15</v>
      </c>
      <c r="G6" s="3" t="s">
        <v>16</v>
      </c>
      <c r="H6" s="3" t="s">
        <v>15</v>
      </c>
      <c r="I6" s="3" t="s">
        <v>16</v>
      </c>
      <c r="J6" s="3" t="s">
        <v>15</v>
      </c>
      <c r="K6" s="3" t="s">
        <v>16</v>
      </c>
      <c r="L6" s="3" t="s">
        <v>15</v>
      </c>
      <c r="M6" s="3" t="s">
        <v>16</v>
      </c>
      <c r="N6" s="3" t="s">
        <v>15</v>
      </c>
      <c r="O6" s="3" t="s">
        <v>16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63"/>
    </row>
    <row r="7" spans="1:30" ht="21" customHeight="1">
      <c r="A7" s="354"/>
      <c r="B7" s="356" t="s">
        <v>7</v>
      </c>
      <c r="C7" s="349">
        <f>L7+T7+AB7</f>
        <v>35</v>
      </c>
      <c r="D7" s="349">
        <f>M7+U7+AC7</f>
        <v>60</v>
      </c>
      <c r="E7" s="358">
        <f>SUM(C7:D7)</f>
        <v>95</v>
      </c>
      <c r="F7" s="349">
        <v>1</v>
      </c>
      <c r="G7" s="349">
        <v>0</v>
      </c>
      <c r="H7" s="349">
        <v>8</v>
      </c>
      <c r="I7" s="5">
        <v>54</v>
      </c>
      <c r="J7" s="349">
        <v>4</v>
      </c>
      <c r="K7" s="5">
        <v>6</v>
      </c>
      <c r="L7" s="349">
        <f>F7+H7+J7</f>
        <v>13</v>
      </c>
      <c r="M7" s="349">
        <f>G7+G8+I7+I8+K7+K8</f>
        <v>60</v>
      </c>
      <c r="N7" s="349">
        <v>0</v>
      </c>
      <c r="O7" s="349">
        <v>0</v>
      </c>
      <c r="P7" s="349">
        <v>10</v>
      </c>
      <c r="Q7" s="349">
        <v>0</v>
      </c>
      <c r="R7" s="349">
        <v>6</v>
      </c>
      <c r="S7" s="349">
        <v>0</v>
      </c>
      <c r="T7" s="349">
        <f>N7+N8+P7+P8+R7+R8</f>
        <v>16</v>
      </c>
      <c r="U7" s="349">
        <f>O7+O8+Q7+Q8+S7+S8</f>
        <v>0</v>
      </c>
      <c r="V7" s="349">
        <v>0</v>
      </c>
      <c r="W7" s="349">
        <v>0</v>
      </c>
      <c r="X7" s="349">
        <v>2</v>
      </c>
      <c r="Y7" s="349">
        <v>0</v>
      </c>
      <c r="Z7" s="349">
        <v>4</v>
      </c>
      <c r="AA7" s="349">
        <v>0</v>
      </c>
      <c r="AB7" s="349">
        <f>V7+V8+X7+X8+Z7+Z8</f>
        <v>6</v>
      </c>
      <c r="AC7" s="349">
        <f>W7+W8+Y7+Y8+AA7+AA8</f>
        <v>0</v>
      </c>
      <c r="AD7" s="350">
        <f>E7</f>
        <v>95</v>
      </c>
    </row>
    <row r="8" spans="1:30" ht="21" customHeight="1">
      <c r="A8" s="375"/>
      <c r="B8" s="357"/>
      <c r="C8" s="349"/>
      <c r="D8" s="349"/>
      <c r="E8" s="359"/>
      <c r="F8" s="349"/>
      <c r="G8" s="349"/>
      <c r="H8" s="349"/>
      <c r="I8" s="7">
        <v>0</v>
      </c>
      <c r="J8" s="349"/>
      <c r="K8" s="7">
        <v>0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1"/>
    </row>
    <row r="9" spans="1:30" ht="21" customHeight="1">
      <c r="A9" s="16"/>
      <c r="B9" s="43" t="s">
        <v>8</v>
      </c>
      <c r="C9" s="349">
        <f t="shared" ref="C9" si="0">L9+T9+AB9</f>
        <v>35</v>
      </c>
      <c r="D9" s="349">
        <f t="shared" ref="D9" si="1">M9+U9+AC9</f>
        <v>64</v>
      </c>
      <c r="E9" s="358">
        <f t="shared" ref="E9" si="2">SUM(C9:D9)</f>
        <v>99</v>
      </c>
      <c r="F9" s="349">
        <v>2</v>
      </c>
      <c r="G9" s="5">
        <v>2</v>
      </c>
      <c r="H9" s="349">
        <v>13</v>
      </c>
      <c r="I9" s="5">
        <v>56</v>
      </c>
      <c r="J9" s="349">
        <v>3</v>
      </c>
      <c r="K9" s="5">
        <v>4</v>
      </c>
      <c r="L9" s="349">
        <f t="shared" ref="L9" si="3">F9+H9+J9</f>
        <v>18</v>
      </c>
      <c r="M9" s="349">
        <f t="shared" ref="M9" si="4">G9+G10+I9+I10+K9+K10</f>
        <v>63</v>
      </c>
      <c r="N9" s="349">
        <v>0</v>
      </c>
      <c r="O9" s="349">
        <v>0</v>
      </c>
      <c r="P9" s="349">
        <v>7</v>
      </c>
      <c r="Q9" s="5">
        <v>1</v>
      </c>
      <c r="R9" s="349">
        <v>6</v>
      </c>
      <c r="S9" s="349">
        <v>0</v>
      </c>
      <c r="T9" s="349">
        <f t="shared" ref="T9" si="5">N9+N10+P9+P10+R9+R10</f>
        <v>13</v>
      </c>
      <c r="U9" s="349">
        <f t="shared" ref="U9" si="6">O9+O10+Q9+Q10+S9+S10</f>
        <v>1</v>
      </c>
      <c r="V9" s="349">
        <v>0</v>
      </c>
      <c r="W9" s="349">
        <v>0</v>
      </c>
      <c r="X9" s="349">
        <v>3</v>
      </c>
      <c r="Y9" s="349">
        <v>0</v>
      </c>
      <c r="Z9" s="349">
        <v>1</v>
      </c>
      <c r="AA9" s="349">
        <v>0</v>
      </c>
      <c r="AB9" s="349">
        <f t="shared" ref="AB9" si="7">V9+V10+X9+X10+Z9+Z10</f>
        <v>4</v>
      </c>
      <c r="AC9" s="349">
        <f t="shared" ref="AC9" si="8">W9+W10+Y9+Y10+AA9+AA10</f>
        <v>0</v>
      </c>
      <c r="AD9" s="350">
        <f t="shared" ref="AD9" si="9">E9</f>
        <v>99</v>
      </c>
    </row>
    <row r="10" spans="1:30" ht="21" customHeight="1">
      <c r="A10" s="42"/>
      <c r="B10" s="6" t="s">
        <v>2</v>
      </c>
      <c r="C10" s="349"/>
      <c r="D10" s="349"/>
      <c r="E10" s="359"/>
      <c r="F10" s="349"/>
      <c r="G10" s="7">
        <v>1</v>
      </c>
      <c r="H10" s="349"/>
      <c r="I10" s="7">
        <v>0</v>
      </c>
      <c r="J10" s="349"/>
      <c r="K10" s="7">
        <v>0</v>
      </c>
      <c r="L10" s="349"/>
      <c r="M10" s="349"/>
      <c r="N10" s="349"/>
      <c r="O10" s="349"/>
      <c r="P10" s="349"/>
      <c r="Q10" s="7">
        <v>0</v>
      </c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1"/>
    </row>
    <row r="11" spans="1:30" ht="21" customHeight="1">
      <c r="A11" s="354"/>
      <c r="B11" s="356" t="s">
        <v>9</v>
      </c>
      <c r="C11" s="349">
        <f t="shared" ref="C11" si="10">L11+T11+AB11</f>
        <v>34</v>
      </c>
      <c r="D11" s="349">
        <f t="shared" ref="D11" si="11">M11+U11+AC11</f>
        <v>38</v>
      </c>
      <c r="E11" s="358">
        <f t="shared" ref="E11" si="12">SUM(C11:D11)</f>
        <v>72</v>
      </c>
      <c r="F11" s="349">
        <v>0</v>
      </c>
      <c r="G11" s="349">
        <v>0</v>
      </c>
      <c r="H11" s="349">
        <v>12</v>
      </c>
      <c r="I11" s="5">
        <v>37</v>
      </c>
      <c r="J11" s="349">
        <v>3</v>
      </c>
      <c r="K11" s="349">
        <v>0</v>
      </c>
      <c r="L11" s="349">
        <f t="shared" ref="L11" si="13">F11+H11+J11</f>
        <v>15</v>
      </c>
      <c r="M11" s="349">
        <f t="shared" ref="M11" si="14">G11+G12+I11+I12+K11+K12</f>
        <v>37</v>
      </c>
      <c r="N11" s="349">
        <v>0</v>
      </c>
      <c r="O11" s="349">
        <v>0</v>
      </c>
      <c r="P11" s="349">
        <v>8</v>
      </c>
      <c r="Q11" s="5">
        <v>1</v>
      </c>
      <c r="R11" s="349">
        <v>3</v>
      </c>
      <c r="S11" s="349">
        <v>0</v>
      </c>
      <c r="T11" s="349">
        <f t="shared" ref="T11" si="15">N11+N12+P11+P12+R11+R12</f>
        <v>11</v>
      </c>
      <c r="U11" s="349">
        <f t="shared" ref="U11" si="16">O11+O12+Q11+Q12+S11+S12</f>
        <v>1</v>
      </c>
      <c r="V11" s="349">
        <v>0</v>
      </c>
      <c r="W11" s="349">
        <v>0</v>
      </c>
      <c r="X11" s="349">
        <v>5</v>
      </c>
      <c r="Y11" s="349">
        <v>0</v>
      </c>
      <c r="Z11" s="349">
        <v>3</v>
      </c>
      <c r="AA11" s="349">
        <v>0</v>
      </c>
      <c r="AB11" s="349">
        <f t="shared" ref="AB11" si="17">V11+V12+X11+X12+Z11+Z12</f>
        <v>8</v>
      </c>
      <c r="AC11" s="349">
        <f t="shared" ref="AC11" si="18">W11+W12+Y11+Y12+AA11+AA12</f>
        <v>0</v>
      </c>
      <c r="AD11" s="350">
        <f t="shared" ref="AD11" si="19">E11</f>
        <v>72</v>
      </c>
    </row>
    <row r="12" spans="1:30" ht="21" customHeight="1">
      <c r="A12" s="355"/>
      <c r="B12" s="357"/>
      <c r="C12" s="349"/>
      <c r="D12" s="349"/>
      <c r="E12" s="359"/>
      <c r="F12" s="349"/>
      <c r="G12" s="349"/>
      <c r="H12" s="349"/>
      <c r="I12" s="7">
        <v>0</v>
      </c>
      <c r="J12" s="349"/>
      <c r="K12" s="349"/>
      <c r="L12" s="349"/>
      <c r="M12" s="349"/>
      <c r="N12" s="349"/>
      <c r="O12" s="349"/>
      <c r="P12" s="349"/>
      <c r="Q12" s="7">
        <v>0</v>
      </c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1"/>
    </row>
    <row r="13" spans="1:30" ht="21" customHeight="1">
      <c r="A13" s="16"/>
      <c r="B13" s="8" t="s">
        <v>10</v>
      </c>
      <c r="C13" s="349">
        <f t="shared" ref="C13" si="20">L13+T13+AB13</f>
        <v>40</v>
      </c>
      <c r="D13" s="349">
        <f t="shared" ref="D13" si="21">M13+U13+AC13</f>
        <v>83</v>
      </c>
      <c r="E13" s="358">
        <f t="shared" ref="E13" si="22">SUM(C13:D13)</f>
        <v>123</v>
      </c>
      <c r="F13" s="349">
        <v>1</v>
      </c>
      <c r="G13" s="5">
        <v>1</v>
      </c>
      <c r="H13" s="349">
        <v>13</v>
      </c>
      <c r="I13" s="5">
        <v>65</v>
      </c>
      <c r="J13" s="349">
        <v>9</v>
      </c>
      <c r="K13" s="5">
        <v>7</v>
      </c>
      <c r="L13" s="349">
        <f t="shared" ref="L13" si="23">F13+H13+J13</f>
        <v>23</v>
      </c>
      <c r="M13" s="349">
        <f t="shared" ref="M13" si="24">G13+G14+I13+I14+K13+K14</f>
        <v>81</v>
      </c>
      <c r="N13" s="349">
        <v>0</v>
      </c>
      <c r="O13" s="349">
        <v>0</v>
      </c>
      <c r="P13" s="349">
        <v>7</v>
      </c>
      <c r="Q13" s="5">
        <v>2</v>
      </c>
      <c r="R13" s="349">
        <v>6</v>
      </c>
      <c r="S13" s="349">
        <v>0</v>
      </c>
      <c r="T13" s="349">
        <f t="shared" ref="T13" si="25">N13+N14+P13+P14+R13+R14</f>
        <v>13</v>
      </c>
      <c r="U13" s="349">
        <f t="shared" ref="U13" si="26">O13+O14+Q13+Q14+S13+S14</f>
        <v>2</v>
      </c>
      <c r="V13" s="349">
        <v>0</v>
      </c>
      <c r="W13" s="349">
        <v>0</v>
      </c>
      <c r="X13" s="349">
        <v>2</v>
      </c>
      <c r="Y13" s="349">
        <v>0</v>
      </c>
      <c r="Z13" s="349">
        <v>2</v>
      </c>
      <c r="AA13" s="349">
        <v>0</v>
      </c>
      <c r="AB13" s="349">
        <f t="shared" ref="AB13" si="27">V13+V14+X13+X14+Z13+Z14</f>
        <v>4</v>
      </c>
      <c r="AC13" s="349">
        <f t="shared" ref="AC13" si="28">W13+W14+Y13+Y14+AA13+AA14</f>
        <v>0</v>
      </c>
      <c r="AD13" s="350">
        <f t="shared" ref="AD13" si="29">E13</f>
        <v>123</v>
      </c>
    </row>
    <row r="14" spans="1:30" ht="21" customHeight="1">
      <c r="A14" s="42"/>
      <c r="B14" s="9" t="s">
        <v>3</v>
      </c>
      <c r="C14" s="349"/>
      <c r="D14" s="349"/>
      <c r="E14" s="359"/>
      <c r="F14" s="349"/>
      <c r="G14" s="7">
        <v>2</v>
      </c>
      <c r="H14" s="349"/>
      <c r="I14" s="7">
        <v>6</v>
      </c>
      <c r="J14" s="349"/>
      <c r="K14" s="7">
        <v>0</v>
      </c>
      <c r="L14" s="349"/>
      <c r="M14" s="349"/>
      <c r="N14" s="349"/>
      <c r="O14" s="349"/>
      <c r="P14" s="349"/>
      <c r="Q14" s="7">
        <v>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1"/>
    </row>
    <row r="15" spans="1:30" ht="21" customHeight="1">
      <c r="A15" s="354"/>
      <c r="B15" s="356" t="s">
        <v>13</v>
      </c>
      <c r="C15" s="349">
        <f t="shared" ref="C15" si="30">L15+T15+AB15</f>
        <v>0</v>
      </c>
      <c r="D15" s="349">
        <f t="shared" ref="D15" si="31">M15+U15+AC15</f>
        <v>41</v>
      </c>
      <c r="E15" s="358">
        <f t="shared" ref="E15" si="32">SUM(C15:D15)</f>
        <v>41</v>
      </c>
      <c r="F15" s="349">
        <v>0</v>
      </c>
      <c r="G15" s="5">
        <v>0</v>
      </c>
      <c r="H15" s="349">
        <v>0</v>
      </c>
      <c r="I15" s="5">
        <v>20</v>
      </c>
      <c r="J15" s="349">
        <v>0</v>
      </c>
      <c r="K15" s="349">
        <v>0</v>
      </c>
      <c r="L15" s="349">
        <f t="shared" ref="L15" si="33">F15+H15+J15</f>
        <v>0</v>
      </c>
      <c r="M15" s="349">
        <f t="shared" ref="M15" si="34">G15+G16+I15+I16+K15+K16</f>
        <v>41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f t="shared" ref="T15" si="35">N15+N16+P15+P16+R15+R16</f>
        <v>0</v>
      </c>
      <c r="U15" s="349">
        <f t="shared" ref="U15" si="36">O15+O16+Q15+Q16+S15+S16</f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f t="shared" ref="AB15" si="37">V15+V16+X15+X16+Z15+Z16</f>
        <v>0</v>
      </c>
      <c r="AC15" s="349">
        <f t="shared" ref="AC15" si="38">W15+W16+Y15+Y16+AA15+AA16</f>
        <v>0</v>
      </c>
      <c r="AD15" s="350">
        <f t="shared" ref="AD15" si="39">E15</f>
        <v>41</v>
      </c>
    </row>
    <row r="16" spans="1:30" ht="21" customHeight="1">
      <c r="A16" s="355"/>
      <c r="B16" s="357"/>
      <c r="C16" s="349"/>
      <c r="D16" s="349"/>
      <c r="E16" s="359"/>
      <c r="F16" s="349"/>
      <c r="G16" s="7">
        <v>21</v>
      </c>
      <c r="H16" s="349"/>
      <c r="I16" s="7">
        <v>0</v>
      </c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1"/>
    </row>
    <row r="17" spans="1:30" ht="21" customHeight="1">
      <c r="A17" s="354"/>
      <c r="B17" s="356" t="s">
        <v>14</v>
      </c>
      <c r="C17" s="349">
        <f t="shared" ref="C17" si="40">L17+T17+AB17</f>
        <v>0</v>
      </c>
      <c r="D17" s="349">
        <f t="shared" ref="D17" si="41">M17+U17+AC17</f>
        <v>3</v>
      </c>
      <c r="E17" s="358">
        <f t="shared" ref="E17" si="42">SUM(C17:D17)</f>
        <v>3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5">
        <v>0</v>
      </c>
      <c r="L17" s="349">
        <f t="shared" ref="L17" si="43">F17+H17+J17</f>
        <v>0</v>
      </c>
      <c r="M17" s="349">
        <f t="shared" ref="M17" si="44">G17+G18+I17+I18+K17+K18</f>
        <v>3</v>
      </c>
      <c r="N17" s="349">
        <v>0</v>
      </c>
      <c r="O17" s="349">
        <v>0</v>
      </c>
      <c r="P17" s="349">
        <v>0</v>
      </c>
      <c r="Q17" s="349">
        <v>0</v>
      </c>
      <c r="R17" s="349">
        <v>0</v>
      </c>
      <c r="S17" s="349">
        <v>0</v>
      </c>
      <c r="T17" s="349">
        <f t="shared" ref="T17" si="45">N17+N18+P17+P18+R17+R18</f>
        <v>0</v>
      </c>
      <c r="U17" s="349">
        <f t="shared" ref="U17" si="46">O17+O18+Q17+Q18+S17+S18</f>
        <v>0</v>
      </c>
      <c r="V17" s="349">
        <v>0</v>
      </c>
      <c r="W17" s="349">
        <v>0</v>
      </c>
      <c r="X17" s="349">
        <v>0</v>
      </c>
      <c r="Y17" s="349">
        <v>0</v>
      </c>
      <c r="Z17" s="349">
        <v>0</v>
      </c>
      <c r="AA17" s="349">
        <v>0</v>
      </c>
      <c r="AB17" s="349">
        <f t="shared" ref="AB17" si="47">V17+V18+X17+X18+Z17+Z18</f>
        <v>0</v>
      </c>
      <c r="AC17" s="349">
        <f t="shared" ref="AC17" si="48">W17+W18+Y17+Y18+AA17+AA18</f>
        <v>0</v>
      </c>
      <c r="AD17" s="350">
        <f t="shared" ref="AD17" si="49">E17</f>
        <v>3</v>
      </c>
    </row>
    <row r="18" spans="1:30" ht="21" customHeight="1">
      <c r="A18" s="355"/>
      <c r="B18" s="357"/>
      <c r="C18" s="349"/>
      <c r="D18" s="349"/>
      <c r="E18" s="359"/>
      <c r="F18" s="349"/>
      <c r="G18" s="349"/>
      <c r="H18" s="349"/>
      <c r="I18" s="349"/>
      <c r="J18" s="349"/>
      <c r="K18" s="10">
        <v>3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1"/>
    </row>
    <row r="19" spans="1:30" ht="21" customHeight="1">
      <c r="A19" s="354"/>
      <c r="B19" s="14" t="s">
        <v>33</v>
      </c>
      <c r="C19" s="349">
        <f t="shared" ref="C19" si="50">L19+T19+AB19</f>
        <v>0</v>
      </c>
      <c r="D19" s="349">
        <f t="shared" ref="D19" si="51">M19+U19+AC19</f>
        <v>1</v>
      </c>
      <c r="E19" s="358">
        <f t="shared" ref="E19" si="52">SUM(C19:D19)</f>
        <v>1</v>
      </c>
      <c r="F19" s="358">
        <v>0</v>
      </c>
      <c r="G19" s="358">
        <v>0</v>
      </c>
      <c r="H19" s="358">
        <v>0</v>
      </c>
      <c r="I19" s="358">
        <v>1</v>
      </c>
      <c r="J19" s="358">
        <v>0</v>
      </c>
      <c r="K19" s="358">
        <v>0</v>
      </c>
      <c r="L19" s="349">
        <f t="shared" ref="L19" si="53">F19+H19+J19</f>
        <v>0</v>
      </c>
      <c r="M19" s="349">
        <f t="shared" ref="M19" si="54">G19+G20+I19+I20+K19+K20</f>
        <v>1</v>
      </c>
      <c r="N19" s="358">
        <v>0</v>
      </c>
      <c r="O19" s="358">
        <v>0</v>
      </c>
      <c r="P19" s="358">
        <v>0</v>
      </c>
      <c r="Q19" s="358">
        <v>0</v>
      </c>
      <c r="R19" s="358">
        <v>0</v>
      </c>
      <c r="S19" s="358">
        <v>0</v>
      </c>
      <c r="T19" s="349">
        <f t="shared" ref="T19" si="55">N19+N20+P19+P20+R19+R20</f>
        <v>0</v>
      </c>
      <c r="U19" s="349">
        <f t="shared" ref="U19" si="56">O19+O20+Q19+Q20+S19+S20</f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49">
        <f t="shared" ref="AB19" si="57">V19+V20+X19+X20+Z19+Z20</f>
        <v>0</v>
      </c>
      <c r="AC19" s="349">
        <f t="shared" ref="AC19" si="58">W19+W20+Y19+Y20+AA19+AA20</f>
        <v>0</v>
      </c>
      <c r="AD19" s="350">
        <f t="shared" ref="AD19" si="59">E19</f>
        <v>1</v>
      </c>
    </row>
    <row r="20" spans="1:30" ht="21" customHeight="1">
      <c r="A20" s="375"/>
      <c r="B20" s="13" t="s">
        <v>32</v>
      </c>
      <c r="C20" s="349"/>
      <c r="D20" s="349"/>
      <c r="E20" s="359"/>
      <c r="F20" s="359"/>
      <c r="G20" s="359"/>
      <c r="H20" s="359"/>
      <c r="I20" s="359"/>
      <c r="J20" s="359"/>
      <c r="K20" s="359"/>
      <c r="L20" s="349"/>
      <c r="M20" s="349"/>
      <c r="N20" s="359"/>
      <c r="O20" s="359"/>
      <c r="P20" s="359"/>
      <c r="Q20" s="359"/>
      <c r="R20" s="359"/>
      <c r="S20" s="359"/>
      <c r="T20" s="349"/>
      <c r="U20" s="349"/>
      <c r="V20" s="359"/>
      <c r="W20" s="359"/>
      <c r="X20" s="359"/>
      <c r="Y20" s="359"/>
      <c r="Z20" s="359"/>
      <c r="AA20" s="359"/>
      <c r="AB20" s="349"/>
      <c r="AC20" s="349"/>
      <c r="AD20" s="351"/>
    </row>
    <row r="21" spans="1:30" ht="24" customHeight="1">
      <c r="A21" s="352" t="s">
        <v>1</v>
      </c>
      <c r="B21" s="353"/>
      <c r="C21" s="40">
        <f>SUM(C7:C20)</f>
        <v>144</v>
      </c>
      <c r="D21" s="40">
        <f t="shared" ref="D21:AD21" si="60">SUM(D7:D20)</f>
        <v>290</v>
      </c>
      <c r="E21" s="40">
        <f t="shared" si="60"/>
        <v>434</v>
      </c>
      <c r="F21" s="40">
        <f t="shared" si="60"/>
        <v>4</v>
      </c>
      <c r="G21" s="40">
        <f t="shared" si="60"/>
        <v>27</v>
      </c>
      <c r="H21" s="40">
        <f t="shared" si="60"/>
        <v>46</v>
      </c>
      <c r="I21" s="40">
        <f t="shared" si="60"/>
        <v>239</v>
      </c>
      <c r="J21" s="40">
        <f t="shared" si="60"/>
        <v>19</v>
      </c>
      <c r="K21" s="40">
        <f t="shared" si="60"/>
        <v>20</v>
      </c>
      <c r="L21" s="40">
        <f t="shared" si="60"/>
        <v>69</v>
      </c>
      <c r="M21" s="40">
        <f t="shared" si="60"/>
        <v>286</v>
      </c>
      <c r="N21" s="40">
        <f t="shared" si="60"/>
        <v>0</v>
      </c>
      <c r="O21" s="40">
        <f t="shared" si="60"/>
        <v>0</v>
      </c>
      <c r="P21" s="40">
        <f t="shared" si="60"/>
        <v>32</v>
      </c>
      <c r="Q21" s="40">
        <f t="shared" si="60"/>
        <v>4</v>
      </c>
      <c r="R21" s="40">
        <f t="shared" si="60"/>
        <v>21</v>
      </c>
      <c r="S21" s="40">
        <f t="shared" si="60"/>
        <v>0</v>
      </c>
      <c r="T21" s="40">
        <f t="shared" si="60"/>
        <v>53</v>
      </c>
      <c r="U21" s="40">
        <f t="shared" si="60"/>
        <v>4</v>
      </c>
      <c r="V21" s="40">
        <f t="shared" si="60"/>
        <v>0</v>
      </c>
      <c r="W21" s="40">
        <f t="shared" si="60"/>
        <v>0</v>
      </c>
      <c r="X21" s="40">
        <f t="shared" si="60"/>
        <v>12</v>
      </c>
      <c r="Y21" s="40">
        <f t="shared" si="60"/>
        <v>0</v>
      </c>
      <c r="Z21" s="40">
        <f t="shared" si="60"/>
        <v>10</v>
      </c>
      <c r="AA21" s="40">
        <f t="shared" si="60"/>
        <v>0</v>
      </c>
      <c r="AB21" s="40">
        <f t="shared" si="60"/>
        <v>22</v>
      </c>
      <c r="AC21" s="40">
        <f t="shared" si="60"/>
        <v>0</v>
      </c>
      <c r="AD21" s="40">
        <f t="shared" si="60"/>
        <v>434</v>
      </c>
    </row>
    <row r="22" spans="1:30" ht="2.25" customHeight="1">
      <c r="B22" s="2"/>
      <c r="C22" s="2"/>
      <c r="D22" s="2"/>
      <c r="E22" s="2"/>
      <c r="F22" s="2"/>
      <c r="G22" s="2"/>
    </row>
    <row r="23" spans="1:30" ht="2.25" customHeight="1"/>
    <row r="24" spans="1:30" s="11" customFormat="1" ht="23.25">
      <c r="C24" s="347" t="s">
        <v>53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3.75" customHeight="1"/>
    <row r="26" spans="1:30" ht="23.25">
      <c r="G26" s="366" t="s">
        <v>28</v>
      </c>
      <c r="H26" s="366"/>
      <c r="I26" s="366"/>
      <c r="J26" s="366"/>
      <c r="K26" s="366"/>
      <c r="L26" s="366"/>
      <c r="V26" s="348" t="s">
        <v>24</v>
      </c>
      <c r="W26" s="348"/>
      <c r="X26" s="348"/>
      <c r="Y26" s="348"/>
      <c r="Z26" s="348"/>
      <c r="AA26" s="348"/>
      <c r="AB26" s="348"/>
      <c r="AC26" s="348"/>
      <c r="AD26" s="348"/>
    </row>
    <row r="27" spans="1:30" ht="23.25">
      <c r="E27" s="18"/>
      <c r="G27" s="366" t="s">
        <v>29</v>
      </c>
      <c r="H27" s="366"/>
      <c r="I27" s="366"/>
      <c r="J27" s="366"/>
      <c r="K27" s="366"/>
      <c r="L27" s="366"/>
      <c r="V27" s="348" t="s">
        <v>36</v>
      </c>
      <c r="W27" s="348"/>
      <c r="X27" s="348"/>
      <c r="Y27" s="348"/>
      <c r="Z27" s="348"/>
      <c r="AA27" s="348"/>
      <c r="AB27" s="348"/>
      <c r="AC27" s="348"/>
      <c r="AD27" s="348"/>
    </row>
  </sheetData>
  <mergeCells count="220">
    <mergeCell ref="J5:K5"/>
    <mergeCell ref="L5:M5"/>
    <mergeCell ref="A1:AD1"/>
    <mergeCell ref="A3:B6"/>
    <mergeCell ref="C3:E3"/>
    <mergeCell ref="F3:AC3"/>
    <mergeCell ref="AD3:AD6"/>
    <mergeCell ref="C4:E4"/>
    <mergeCell ref="F4:M4"/>
    <mergeCell ref="N4:U4"/>
    <mergeCell ref="V4:AC4"/>
    <mergeCell ref="C5:C6"/>
    <mergeCell ref="M7:M8"/>
    <mergeCell ref="N7:N8"/>
    <mergeCell ref="O7:O8"/>
    <mergeCell ref="P7:P8"/>
    <mergeCell ref="Z5:AA5"/>
    <mergeCell ref="AB5:AC5"/>
    <mergeCell ref="A7:A8"/>
    <mergeCell ref="B7:B8"/>
    <mergeCell ref="C7:C8"/>
    <mergeCell ref="D7:D8"/>
    <mergeCell ref="E7:E8"/>
    <mergeCell ref="F7:F8"/>
    <mergeCell ref="G7:G8"/>
    <mergeCell ref="H7:H8"/>
    <mergeCell ref="N5:O5"/>
    <mergeCell ref="P5:Q5"/>
    <mergeCell ref="R5:S5"/>
    <mergeCell ref="T5:U5"/>
    <mergeCell ref="V5:W5"/>
    <mergeCell ref="X5:Y5"/>
    <mergeCell ref="D5:D6"/>
    <mergeCell ref="E5:E6"/>
    <mergeCell ref="F5:G5"/>
    <mergeCell ref="H5:I5"/>
    <mergeCell ref="AC7:AC8"/>
    <mergeCell ref="AD7:AD8"/>
    <mergeCell ref="C9:C10"/>
    <mergeCell ref="D9:D10"/>
    <mergeCell ref="E9:E10"/>
    <mergeCell ref="F9:F10"/>
    <mergeCell ref="H9:H10"/>
    <mergeCell ref="J9:J10"/>
    <mergeCell ref="L9:L10"/>
    <mergeCell ref="M9:M10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J7:J8"/>
    <mergeCell ref="L7:L8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N9:N10"/>
    <mergeCell ref="O9:O10"/>
    <mergeCell ref="P9:P10"/>
    <mergeCell ref="R9:R10"/>
    <mergeCell ref="S9:S10"/>
    <mergeCell ref="T9:T10"/>
    <mergeCell ref="G11:G12"/>
    <mergeCell ref="H11:H12"/>
    <mergeCell ref="J11:J12"/>
    <mergeCell ref="K11:K12"/>
    <mergeCell ref="L11:L12"/>
    <mergeCell ref="N13:N14"/>
    <mergeCell ref="O13:O14"/>
    <mergeCell ref="P13:P14"/>
    <mergeCell ref="R13:R14"/>
    <mergeCell ref="AA9:AA10"/>
    <mergeCell ref="AB9:AB10"/>
    <mergeCell ref="AC9:AC10"/>
    <mergeCell ref="AD9:AD10"/>
    <mergeCell ref="X9:X10"/>
    <mergeCell ref="Y9:Y10"/>
    <mergeCell ref="Z9:Z10"/>
    <mergeCell ref="AD11:AD12"/>
    <mergeCell ref="X11:X12"/>
    <mergeCell ref="C13:C14"/>
    <mergeCell ref="D13:D14"/>
    <mergeCell ref="E13:E14"/>
    <mergeCell ref="F13:F14"/>
    <mergeCell ref="H13:H14"/>
    <mergeCell ref="J13:J14"/>
    <mergeCell ref="L13:L14"/>
    <mergeCell ref="L15:L16"/>
    <mergeCell ref="M15:M16"/>
    <mergeCell ref="M13:M14"/>
    <mergeCell ref="N15:N16"/>
    <mergeCell ref="AD15:AD16"/>
    <mergeCell ref="AA11:AA12"/>
    <mergeCell ref="AB11:AB12"/>
    <mergeCell ref="AC11:AC12"/>
    <mergeCell ref="M11:M12"/>
    <mergeCell ref="Y13:Y14"/>
    <mergeCell ref="Z13:Z14"/>
    <mergeCell ref="AA13:AA14"/>
    <mergeCell ref="AB13:AB14"/>
    <mergeCell ref="AC13:AC14"/>
    <mergeCell ref="Y11:Y12"/>
    <mergeCell ref="Z11:Z12"/>
    <mergeCell ref="N11:N12"/>
    <mergeCell ref="O11:O12"/>
    <mergeCell ref="P11:P12"/>
    <mergeCell ref="R11:R12"/>
    <mergeCell ref="S11:S12"/>
    <mergeCell ref="T11:T12"/>
    <mergeCell ref="U11:U12"/>
    <mergeCell ref="V11:V12"/>
    <mergeCell ref="W11:W12"/>
    <mergeCell ref="AA15:AA16"/>
    <mergeCell ref="AB15:AB16"/>
    <mergeCell ref="AC15:AC16"/>
    <mergeCell ref="X15:X16"/>
    <mergeCell ref="Y15:Y16"/>
    <mergeCell ref="Z15:Z16"/>
    <mergeCell ref="AD13:AD14"/>
    <mergeCell ref="S13:S14"/>
    <mergeCell ref="T13:T14"/>
    <mergeCell ref="U13:U14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O15:O16"/>
    <mergeCell ref="P15:P16"/>
    <mergeCell ref="Q15:Q16"/>
    <mergeCell ref="R15:R16"/>
    <mergeCell ref="S15:S16"/>
    <mergeCell ref="T15:T16"/>
    <mergeCell ref="H15:H16"/>
    <mergeCell ref="J15:J16"/>
    <mergeCell ref="A15:A16"/>
    <mergeCell ref="B15:B16"/>
    <mergeCell ref="C15:C16"/>
    <mergeCell ref="D15:D16"/>
    <mergeCell ref="E15:E16"/>
    <mergeCell ref="F15:F16"/>
    <mergeCell ref="K15:K16"/>
    <mergeCell ref="AC17:AC18"/>
    <mergeCell ref="AD17:AD18"/>
    <mergeCell ref="A19:A20"/>
    <mergeCell ref="C19:C20"/>
    <mergeCell ref="D19:D20"/>
    <mergeCell ref="E19:E20"/>
    <mergeCell ref="F19:F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G17:G18"/>
    <mergeCell ref="H17:H18"/>
    <mergeCell ref="I17:I18"/>
    <mergeCell ref="J17:J18"/>
    <mergeCell ref="L17:L18"/>
    <mergeCell ref="G19:G20"/>
    <mergeCell ref="H19:H20"/>
    <mergeCell ref="I19:I20"/>
    <mergeCell ref="J19:J20"/>
    <mergeCell ref="K19:K20"/>
    <mergeCell ref="L19:L20"/>
    <mergeCell ref="Z17:Z18"/>
    <mergeCell ref="AA17:AA18"/>
    <mergeCell ref="AB17:AB18"/>
    <mergeCell ref="M17:M18"/>
    <mergeCell ref="A21:B21"/>
    <mergeCell ref="C24:AD24"/>
    <mergeCell ref="G26:L26"/>
    <mergeCell ref="V26:AD26"/>
    <mergeCell ref="G27:L27"/>
    <mergeCell ref="V27:AD27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</mergeCells>
  <pageMargins left="0.27559055118110237" right="3.937007874015748E-2" top="0.59055118110236227" bottom="7.874015748031496E-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77</vt:i4>
      </vt:variant>
    </vt:vector>
  </HeadingPairs>
  <TitlesOfParts>
    <vt:vector size="77" baseType="lpstr">
      <vt:lpstr>ต.ค.55</vt:lpstr>
      <vt:lpstr>พ.ย.55</vt:lpstr>
      <vt:lpstr>ธ.ค.55</vt:lpstr>
      <vt:lpstr>ม.ค. 56</vt:lpstr>
      <vt:lpstr>ก.พ. 56</vt:lpstr>
      <vt:lpstr>มี.ค. 56</vt:lpstr>
      <vt:lpstr>เม.ย. 56</vt:lpstr>
      <vt:lpstr>พ.ค. 56</vt:lpstr>
      <vt:lpstr>มิ.ย. 56</vt:lpstr>
      <vt:lpstr>ก.ค. 56</vt:lpstr>
      <vt:lpstr>ส.ค. 56</vt:lpstr>
      <vt:lpstr>ก.ย. 56</vt:lpstr>
      <vt:lpstr>ต.ค. 56</vt:lpstr>
      <vt:lpstr>พ.ย. 56</vt:lpstr>
      <vt:lpstr>ธ.ค. 56</vt:lpstr>
      <vt:lpstr>ม.ค. 57</vt:lpstr>
      <vt:lpstr>ก.พ. 57</vt:lpstr>
      <vt:lpstr>มี.ค. 57</vt:lpstr>
      <vt:lpstr>เม.ย. 57</vt:lpstr>
      <vt:lpstr>พ.ค. 57</vt:lpstr>
      <vt:lpstr>มิ.ย. 57</vt:lpstr>
      <vt:lpstr>ก.ค. 57</vt:lpstr>
      <vt:lpstr>ส.ค. 57</vt:lpstr>
      <vt:lpstr>ก.ย. 57</vt:lpstr>
      <vt:lpstr>ต.ค. 57</vt:lpstr>
      <vt:lpstr>พ.ย. 57</vt:lpstr>
      <vt:lpstr>ธ.ค. 57</vt:lpstr>
      <vt:lpstr>ม.ค. 58</vt:lpstr>
      <vt:lpstr>ก.พ. 58</vt:lpstr>
      <vt:lpstr>มี.ค. 58</vt:lpstr>
      <vt:lpstr>เม.ย. 58</vt:lpstr>
      <vt:lpstr>พ.ค. 58</vt:lpstr>
      <vt:lpstr>มิ.ย. 58</vt:lpstr>
      <vt:lpstr>ก.ค. 58</vt:lpstr>
      <vt:lpstr>ส.ค. 58</vt:lpstr>
      <vt:lpstr>ก.ย. 58</vt:lpstr>
      <vt:lpstr>ต.ค. 58</vt:lpstr>
      <vt:lpstr>พ.ย. 58</vt:lpstr>
      <vt:lpstr>ธ.ค. 58</vt:lpstr>
      <vt:lpstr>ม.ค. 59</vt:lpstr>
      <vt:lpstr>ก.พ. 59</vt:lpstr>
      <vt:lpstr>มี.ค. 59</vt:lpstr>
      <vt:lpstr>เม.ย. 59</vt:lpstr>
      <vt:lpstr>พ.ค. 59</vt:lpstr>
      <vt:lpstr>มิ.ย. 59</vt:lpstr>
      <vt:lpstr>ก.ค. 59</vt:lpstr>
      <vt:lpstr>ส.ค. 59</vt:lpstr>
      <vt:lpstr>ก.ย. 59</vt:lpstr>
      <vt:lpstr>ต.ค. 59</vt:lpstr>
      <vt:lpstr>พ.ย. 59</vt:lpstr>
      <vt:lpstr>ธ.ค. 59</vt:lpstr>
      <vt:lpstr>ม.ค. 60</vt:lpstr>
      <vt:lpstr>ก.พ. 60</vt:lpstr>
      <vt:lpstr>มี.ค. 60</vt:lpstr>
      <vt:lpstr>เม.ย. 60</vt:lpstr>
      <vt:lpstr>พ.ค. 60</vt:lpstr>
      <vt:lpstr>มิ.ย. 60</vt:lpstr>
      <vt:lpstr>ก.ค. 60</vt:lpstr>
      <vt:lpstr>ก.ค. 60 (DMY-31.7.60)</vt:lpstr>
      <vt:lpstr>ส.ค. 60</vt:lpstr>
      <vt:lpstr>ก.ย. 60</vt:lpstr>
      <vt:lpstr>ต.ค. 60</vt:lpstr>
      <vt:lpstr>พ.ย. 60</vt:lpstr>
      <vt:lpstr>ธ.ค. 60</vt:lpstr>
      <vt:lpstr>ม.ค. 61</vt:lpstr>
      <vt:lpstr>ก.พ. 61</vt:lpstr>
      <vt:lpstr>มี.ค. 61</vt:lpstr>
      <vt:lpstr>เม.ย. 61</vt:lpstr>
      <vt:lpstr>พ.ค. 61</vt:lpstr>
      <vt:lpstr>มิ.ย. 61</vt:lpstr>
      <vt:lpstr>ก.ค. 61</vt:lpstr>
      <vt:lpstr>ส.ค. 61</vt:lpstr>
      <vt:lpstr>ก.ย. 61</vt:lpstr>
      <vt:lpstr>ต.ค. 61</vt:lpstr>
      <vt:lpstr>พ.ย. 61</vt:lpstr>
      <vt:lpstr>ธ.ค. 61..</vt:lpstr>
      <vt:lpstr>Code...</vt:lpstr>
    </vt:vector>
  </TitlesOfParts>
  <Company>BSRU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2017-07-25T02:44:24Z</cp:lastPrinted>
  <dcterms:created xsi:type="dcterms:W3CDTF">2012-10-03T04:20:37Z</dcterms:created>
  <dcterms:modified xsi:type="dcterms:W3CDTF">2018-12-21T09:01:50Z</dcterms:modified>
</cp:coreProperties>
</file>